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<sst xmlns="http://schemas.openxmlformats.org/spreadsheetml/2006/main" count="211" uniqueCount="54">
  <si>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</si>
  <si>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</si>
  <si>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</si>
  <si>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</si>
  <si>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</si>
  <si>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</si>
  <si>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</si>
  <si>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</si>
  <si>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</si>
  <si>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</si>
  <si>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</si>
  <si>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</si>
  <si>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</si>
  <si>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</si>
  <si>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</si>
  <si>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</si>
  <si>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</si>
  <si>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</si>
  <si>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</si>
  <si>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</si>
  <si>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</si>
  <si>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</si>
  <si>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</si>
  <si>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</si>
  <si>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</si>
  <si>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</si>
  <si>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</si>
  <si>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</si>
  <si>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</si>
  <si>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</si>
  <si>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</si>
  <si>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</si>
  <si>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</si>
  <si>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</si>
  <si>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</si>
  <si>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</si>
  <si>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</si>
  <si>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</si>
  <si>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</si>
  <si>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</si>
  <si>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</si>
  <si>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</si>
  <si>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</si>
  <si>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</si>
  <si>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</si>
  <si>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</si>
  <si>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02.09.2020</t>
  </si>
  <si>
    <t>02.09.2020</t>
  </si>
  <si>
    <t>01.09.2020</t>
  </si>
  <si>
    <t>31.08.2020</t>
  </si>
  <si>
    <t>30.08.2020</t>
  </si>
  <si>
    <t>29.08.2020</t>
  </si>
  <si>
    <t>28.08.2020</t>
  </si>
  <si>
    <t>27.08.2020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</si>
</sst>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751.8715090000001</v>
      </c>
      <c r="D9" s="17">
        <v>250</v>
      </c>
      <c r="E9" s="17">
        <f>'UGS Uhersko'!C7</f>
        <v>501.871509</v>
      </c>
      <c r="F9" s="17">
        <f>'UGS Uhersko'!D7</f>
        <v>7.174489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15396.838423604</v>
      </c>
      <c r="D10" s="18">
        <v>3700</v>
      </c>
      <c r="E10" s="18">
        <f>'UGS Bilche-Volitsko Uhersko'!C7</f>
        <v>11696.838423604</v>
      </c>
      <c r="F10" s="18">
        <f>'UGS Bilche-Volitsko Uhersko'!D7</f>
        <v>46.097453</v>
      </c>
      <c r="G10" s="18">
        <f>'UGS Bilche-Volitsko Uhersko'!E7</f>
        <v>0.000424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2735.294216</v>
      </c>
      <c r="D11" s="18">
        <v>622</v>
      </c>
      <c r="E11" s="18">
        <f>'UGS Dashavske'!C7</f>
        <v>2113.294216</v>
      </c>
      <c r="F11" s="18">
        <f>'UGS Dashavske'!D7</f>
        <v>0</v>
      </c>
      <c r="G11" s="18">
        <f>'UGS Dashavske'!E7</f>
        <v>0.001492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1144.800425</v>
      </c>
      <c r="D12" s="18"/>
      <c r="E12" s="18">
        <f>'UGS Oparske'!C7</f>
        <v>1144.800425</v>
      </c>
      <c r="F12" s="18">
        <f>'UGS Oparske'!D7</f>
        <v>6.038967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2202.365922</v>
      </c>
      <c r="D13" s="18"/>
      <c r="E13" s="18">
        <f>'UGS Bogordchanske'!C7</f>
        <v>2202.365922</v>
      </c>
      <c r="F13" s="18">
        <f>'UGS Bogordchanske'!D7</f>
        <v>5.501361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96.049369</v>
      </c>
      <c r="D14" s="18">
        <v>90</v>
      </c>
      <c r="E14" s="18">
        <f>'UGS Olushivske'!C7</f>
        <v>6.049369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1263.365278</v>
      </c>
      <c r="D15" s="18"/>
      <c r="E15" s="18">
        <f>'UGS Mryn'!C7</f>
        <v>1263.365278</v>
      </c>
      <c r="F15" s="18">
        <f>'UGS Mryn'!D7</f>
        <v>6.698348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682.44114</v>
      </c>
      <c r="D16" s="18"/>
      <c r="E16" s="18">
        <f>'UGS Solohivske'!C7</f>
        <v>682.44114</v>
      </c>
      <c r="F16" s="18">
        <f>'UGS Solohivske'!D7</f>
        <v>6.86245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580.436121</v>
      </c>
      <c r="D17" s="18"/>
      <c r="E17" s="18">
        <f>'UGS Proletarske'!C7</f>
        <v>580.436121</v>
      </c>
      <c r="F17" s="18">
        <f>'UGS Proletarske'!D7</f>
        <v>3.61052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695.090277</v>
      </c>
      <c r="D18" s="18"/>
      <c r="E18" s="18">
        <f>'UGS Kehychivske'!C7</f>
        <v>695.090277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80.748888</v>
      </c>
      <c r="D19" s="18"/>
      <c r="E19" s="18">
        <f>'UGS Krasnopopivske'!C7</f>
        <v>80.748888</v>
      </c>
      <c r="F19" s="18">
        <f>'UGS Krasnopopivske'!D7</f>
        <v>0</v>
      </c>
      <c r="G19" s="18">
        <f>'UGS Krasnopopivske'!E7</f>
        <v>0.000194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0.000194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25805.165252603998</v>
      </c>
      <c r="D21" s="38">
        <f>SUM(D9:D20)</f>
        <v>4662</v>
      </c>
      <c r="E21" s="39">
        <f>SUM(E9:E20)</f>
        <v>21143.165252603998</v>
      </c>
      <c r="F21" s="39">
        <f>SUM(F9:F19)</f>
        <v>81.98358799999998</v>
      </c>
      <c r="G21" s="39">
        <f>SUM(G9:G19)</f>
        <v>0.0021990000000000004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4367.494747396002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580.436121</v>
      </c>
      <c r="D7" s="22">
        <v>3.61052</v>
      </c>
      <c r="E7" s="22">
        <v>0</v>
      </c>
      <c r="F7" s="18">
        <v>1000</v>
      </c>
      <c r="G7" s="23">
        <f>IF(F7-C7&gt;5,F7-C7,0)</f>
        <v>419.56387900000004</v>
      </c>
    </row>
    <row r="8" spans="2:7" ht="15">
      <c r="B8" s="28" t="s">
        <v>48</v>
      </c>
      <c r="C8" s="18">
        <v>576.825601</v>
      </c>
      <c r="D8" s="18">
        <v>3.569422</v>
      </c>
      <c r="E8" s="18">
        <v>0</v>
      </c>
      <c r="F8" s="18">
        <v>1000</v>
      </c>
      <c r="G8" s="23">
        <f aca="true" t="shared" si="0" ref="G8:G13">IF(F8-C8&gt;5,F8-C8,0)</f>
        <v>423.174399</v>
      </c>
    </row>
    <row r="9" spans="2:7" ht="15">
      <c r="B9" s="29" t="s">
        <v>49</v>
      </c>
      <c r="C9" s="18">
        <v>573.256179</v>
      </c>
      <c r="D9" s="18">
        <v>3.546354</v>
      </c>
      <c r="E9" s="18">
        <v>0</v>
      </c>
      <c r="F9" s="18">
        <v>1000</v>
      </c>
      <c r="G9" s="23">
        <f t="shared" si="0"/>
        <v>426.743821</v>
      </c>
    </row>
    <row r="10" spans="2:7" ht="15">
      <c r="B10" s="29" t="s">
        <v>50</v>
      </c>
      <c r="C10" s="18">
        <v>569.709825</v>
      </c>
      <c r="D10" s="18">
        <v>3.579163</v>
      </c>
      <c r="E10" s="18">
        <v>0</v>
      </c>
      <c r="F10" s="18">
        <v>1000</v>
      </c>
      <c r="G10" s="23">
        <f t="shared" si="0"/>
        <v>430.290175</v>
      </c>
    </row>
    <row r="11" spans="2:7" ht="15">
      <c r="B11" s="29" t="s">
        <v>51</v>
      </c>
      <c r="C11" s="18">
        <v>566.130662</v>
      </c>
      <c r="D11" s="18">
        <v>3.58024</v>
      </c>
      <c r="E11" s="18">
        <v>0</v>
      </c>
      <c r="F11" s="18">
        <v>1000</v>
      </c>
      <c r="G11" s="23">
        <f t="shared" si="0"/>
        <v>433.86933799999997</v>
      </c>
    </row>
    <row r="12" spans="2:7" ht="15">
      <c r="B12" s="29" t="s">
        <v>52</v>
      </c>
      <c r="C12" s="18">
        <v>562.550422</v>
      </c>
      <c r="D12" s="18">
        <v>3.612677</v>
      </c>
      <c r="E12" s="18">
        <v>3.3E-05</v>
      </c>
      <c r="F12" s="18">
        <v>1000</v>
      </c>
      <c r="G12" s="23">
        <f t="shared" si="0"/>
        <v>437.449578</v>
      </c>
    </row>
    <row r="13" spans="2:7" ht="15.75" thickBot="1">
      <c r="B13" s="30" t="s">
        <v>53</v>
      </c>
      <c r="C13" s="9">
        <v>558.937778</v>
      </c>
      <c r="D13" s="9">
        <v>3.66458</v>
      </c>
      <c r="E13" s="9">
        <v>0</v>
      </c>
      <c r="F13" s="18">
        <v>1000</v>
      </c>
      <c r="G13" s="23">
        <f t="shared" si="0"/>
        <v>441.062222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695.090277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695.090283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695.090289</v>
      </c>
      <c r="D9" s="18">
        <v>0</v>
      </c>
      <c r="E9" s="18">
        <v>1.8E-05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695.090307</v>
      </c>
      <c r="D10" s="18">
        <v>0</v>
      </c>
      <c r="E10" s="18">
        <v>4E-06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695.090311</v>
      </c>
      <c r="D11" s="18">
        <v>0</v>
      </c>
      <c r="E11" s="18">
        <v>5E-06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695.090316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695.090322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80.748888</v>
      </c>
      <c r="D7" s="22">
        <v>0</v>
      </c>
      <c r="E7" s="22">
        <v>0.000194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80.749082</v>
      </c>
      <c r="D8" s="18">
        <v>0</v>
      </c>
      <c r="E8" s="18">
        <v>0.000194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80.749276</v>
      </c>
      <c r="D9" s="18">
        <v>0</v>
      </c>
      <c r="E9" s="18">
        <v>0.000221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80.749497</v>
      </c>
      <c r="D10" s="18">
        <v>0</v>
      </c>
      <c r="E10" s="18">
        <v>0.000188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80.749685</v>
      </c>
      <c r="D11" s="18">
        <v>0</v>
      </c>
      <c r="E11" s="18">
        <v>0.000189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80.749874</v>
      </c>
      <c r="D12" s="18">
        <v>0</v>
      </c>
      <c r="E12" s="18">
        <v>0.000192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80.750066</v>
      </c>
      <c r="D13" s="9">
        <v>0</v>
      </c>
      <c r="E13" s="9">
        <v>0.000188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80.748888</v>
      </c>
      <c r="D7" s="22">
        <v>0</v>
      </c>
      <c r="E7" s="22">
        <v>0.000194</v>
      </c>
      <c r="F7" s="18">
        <v>400</v>
      </c>
      <c r="G7" s="23">
        <f>F7-C7</f>
        <v>319.25111200000003</v>
      </c>
    </row>
    <row r="8" spans="2:7" ht="15">
      <c r="B8" s="6" t="s">
        <v>48</v>
      </c>
      <c r="C8" s="18">
        <v>80.749082</v>
      </c>
      <c r="D8" s="18">
        <v>0</v>
      </c>
      <c r="E8" s="18">
        <v>0.000194</v>
      </c>
      <c r="F8" s="18">
        <v>400</v>
      </c>
      <c r="G8" s="23">
        <f aca="true" t="shared" si="0" ref="G8:G13">F8-C8</f>
        <v>319.250918</v>
      </c>
    </row>
    <row r="9" spans="2:7" ht="15">
      <c r="B9" s="7" t="s">
        <v>49</v>
      </c>
      <c r="C9" s="18">
        <v>80.749276</v>
      </c>
      <c r="D9" s="18">
        <v>0</v>
      </c>
      <c r="E9" s="18">
        <v>0.000221</v>
      </c>
      <c r="F9" s="18">
        <v>400</v>
      </c>
      <c r="G9" s="23">
        <f t="shared" si="0"/>
        <v>319.250724</v>
      </c>
    </row>
    <row r="10" spans="2:7" ht="15">
      <c r="B10" s="7" t="s">
        <v>50</v>
      </c>
      <c r="C10" s="18">
        <v>80.749497</v>
      </c>
      <c r="D10" s="18">
        <v>0</v>
      </c>
      <c r="E10" s="18">
        <v>0.000188</v>
      </c>
      <c r="F10" s="18">
        <v>400</v>
      </c>
      <c r="G10" s="23">
        <f t="shared" si="0"/>
        <v>319.250503</v>
      </c>
    </row>
    <row r="11" spans="2:7" ht="15">
      <c r="B11" s="7" t="s">
        <v>51</v>
      </c>
      <c r="C11" s="18">
        <v>80.749685</v>
      </c>
      <c r="D11" s="18">
        <v>0</v>
      </c>
      <c r="E11" s="18">
        <v>0.000189</v>
      </c>
      <c r="F11" s="18">
        <v>400</v>
      </c>
      <c r="G11" s="23">
        <f t="shared" si="0"/>
        <v>319.250315</v>
      </c>
    </row>
    <row r="12" spans="2:7" ht="15">
      <c r="B12" s="7" t="s">
        <v>52</v>
      </c>
      <c r="C12" s="18">
        <v>80.749874</v>
      </c>
      <c r="D12" s="18">
        <v>0</v>
      </c>
      <c r="E12" s="18">
        <v>0.000192</v>
      </c>
      <c r="F12" s="18">
        <v>400</v>
      </c>
      <c r="G12" s="23">
        <f t="shared" si="0"/>
        <v>319.250126</v>
      </c>
    </row>
    <row r="13" spans="2:7" ht="15.75" thickBot="1">
      <c r="B13" s="8" t="s">
        <v>53</v>
      </c>
      <c r="C13" s="9">
        <v>80.750066</v>
      </c>
      <c r="D13" s="9">
        <v>0</v>
      </c>
      <c r="E13" s="9">
        <v>0.000188</v>
      </c>
      <c r="F13" s="18">
        <v>400</v>
      </c>
      <c r="G13" s="23">
        <f t="shared" si="0"/>
        <v>319.249934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501.871509</v>
      </c>
      <c r="D7" s="22">
        <v>7.174489</v>
      </c>
      <c r="E7" s="22">
        <v>0</v>
      </c>
      <c r="F7" s="17">
        <v>1900</v>
      </c>
      <c r="G7" s="23">
        <f>IF(F7-C7&gt;5,F7-C7,0)</f>
        <v>1398.128491</v>
      </c>
    </row>
    <row r="8" spans="2:7" ht="15">
      <c r="B8" s="28" t="s">
        <v>48</v>
      </c>
      <c r="C8" s="18">
        <v>494.69702</v>
      </c>
      <c r="D8" s="18">
        <v>7.436663</v>
      </c>
      <c r="E8" s="18">
        <v>0</v>
      </c>
      <c r="F8" s="17">
        <v>1900</v>
      </c>
      <c r="G8" s="23">
        <f aca="true" t="shared" si="0" ref="G8:G13">IF(F8-C8&gt;5,F8-C8,0)</f>
        <v>1405.30298</v>
      </c>
    </row>
    <row r="9" spans="2:7" ht="15">
      <c r="B9" s="29" t="s">
        <v>49</v>
      </c>
      <c r="C9" s="18">
        <v>487.260357</v>
      </c>
      <c r="D9" s="18">
        <v>8.481934</v>
      </c>
      <c r="E9" s="18">
        <v>0</v>
      </c>
      <c r="F9" s="17">
        <v>1900</v>
      </c>
      <c r="G9" s="23">
        <f t="shared" si="0"/>
        <v>1412.739643</v>
      </c>
    </row>
    <row r="10" spans="2:7" ht="15">
      <c r="B10" s="29" t="s">
        <v>50</v>
      </c>
      <c r="C10" s="18">
        <v>478.778423</v>
      </c>
      <c r="D10" s="18">
        <v>8.388243</v>
      </c>
      <c r="E10" s="18">
        <v>0</v>
      </c>
      <c r="F10" s="17">
        <v>1900</v>
      </c>
      <c r="G10" s="23">
        <f t="shared" si="0"/>
        <v>1421.221577</v>
      </c>
    </row>
    <row r="11" spans="2:7" ht="15">
      <c r="B11" s="29" t="s">
        <v>51</v>
      </c>
      <c r="C11" s="18">
        <v>470.39018</v>
      </c>
      <c r="D11" s="18">
        <v>8.556657</v>
      </c>
      <c r="E11" s="18">
        <v>0</v>
      </c>
      <c r="F11" s="17">
        <v>1900</v>
      </c>
      <c r="G11" s="23">
        <f t="shared" si="0"/>
        <v>1429.6098200000001</v>
      </c>
    </row>
    <row r="12" spans="2:7" ht="15">
      <c r="B12" s="29" t="s">
        <v>52</v>
      </c>
      <c r="C12" s="18">
        <v>461.833523</v>
      </c>
      <c r="D12" s="18">
        <v>8.388369</v>
      </c>
      <c r="E12" s="18">
        <v>0</v>
      </c>
      <c r="F12" s="17">
        <v>1900</v>
      </c>
      <c r="G12" s="23">
        <f t="shared" si="0"/>
        <v>1438.166477</v>
      </c>
    </row>
    <row r="13" spans="2:7" ht="15.75" thickBot="1">
      <c r="B13" s="30" t="s">
        <v>53</v>
      </c>
      <c r="C13" s="9">
        <v>453.445154</v>
      </c>
      <c r="D13" s="9">
        <v>7.922071</v>
      </c>
      <c r="E13" s="9">
        <v>0</v>
      </c>
      <c r="F13" s="17">
        <v>1900</v>
      </c>
      <c r="G13" s="23">
        <f t="shared" si="0"/>
        <v>1446.554846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11696.838423604</v>
      </c>
      <c r="D7" s="22">
        <v>46.097453</v>
      </c>
      <c r="E7" s="22">
        <v>0.000424</v>
      </c>
      <c r="F7" s="26">
        <f>'[1]Всі_ПСГ'!$F$8</f>
        <v>17050</v>
      </c>
      <c r="G7" s="23">
        <f>IF(F7-C7&gt;5,F7-C7,0)</f>
        <v>5353.161576396</v>
      </c>
    </row>
    <row r="8" spans="2:8" ht="15">
      <c r="B8" s="28" t="s">
        <v>48</v>
      </c>
      <c r="C8" s="18">
        <v>11650.741394604</v>
      </c>
      <c r="D8" s="18">
        <v>49.15867</v>
      </c>
      <c r="E8" s="18">
        <v>0.000424</v>
      </c>
      <c r="F8" s="26">
        <f>'[1]Всі_ПСГ'!$F$8</f>
        <v>17050</v>
      </c>
      <c r="G8" s="23">
        <f aca="true" t="shared" si="0" ref="G8:G13">IF(F8-C8&gt;5,F8-C8,0)</f>
        <v>5399.258605396</v>
      </c>
      <c r="H8" s="11"/>
    </row>
    <row r="9" spans="2:8" ht="15">
      <c r="B9" s="29" t="s">
        <v>49</v>
      </c>
      <c r="C9" s="18">
        <v>11601.583148604</v>
      </c>
      <c r="D9" s="18">
        <v>52.935383</v>
      </c>
      <c r="E9" s="18">
        <v>0.000325</v>
      </c>
      <c r="F9" s="26">
        <f>'[1]Всі_ПСГ'!$F$8</f>
        <v>17050</v>
      </c>
      <c r="G9" s="23">
        <f t="shared" si="0"/>
        <v>5448.416851395999</v>
      </c>
      <c r="H9" s="11"/>
    </row>
    <row r="10" spans="2:8" ht="15">
      <c r="B10" s="29" t="s">
        <v>50</v>
      </c>
      <c r="C10" s="18">
        <v>11548.648090604</v>
      </c>
      <c r="D10" s="18">
        <v>54.537828</v>
      </c>
      <c r="E10" s="18">
        <v>0.000483</v>
      </c>
      <c r="F10" s="26">
        <f>'[1]Всі_ПСГ'!$F$8</f>
        <v>17050</v>
      </c>
      <c r="G10" s="23">
        <f t="shared" si="0"/>
        <v>5501.351909396</v>
      </c>
      <c r="H10" s="11"/>
    </row>
    <row r="11" spans="2:8" ht="15">
      <c r="B11" s="29" t="s">
        <v>51</v>
      </c>
      <c r="C11" s="18">
        <v>11494.110745604</v>
      </c>
      <c r="D11" s="18">
        <v>54.253831</v>
      </c>
      <c r="E11" s="18">
        <v>0.000481</v>
      </c>
      <c r="F11" s="26">
        <f>'[1]Всі_ПСГ'!$F$8</f>
        <v>17050</v>
      </c>
      <c r="G11" s="23">
        <f t="shared" si="0"/>
        <v>5555.889254395999</v>
      </c>
      <c r="H11" s="11"/>
    </row>
    <row r="12" spans="2:8" ht="15">
      <c r="B12" s="29" t="s">
        <v>52</v>
      </c>
      <c r="C12" s="18">
        <v>11439.857395604</v>
      </c>
      <c r="D12" s="18">
        <v>53.800121</v>
      </c>
      <c r="E12" s="18">
        <v>0.000481</v>
      </c>
      <c r="F12" s="26">
        <f>'[1]Всі_ПСГ'!$F$8</f>
        <v>17050</v>
      </c>
      <c r="G12" s="23">
        <f t="shared" si="0"/>
        <v>5610.142604396</v>
      </c>
      <c r="H12" s="11"/>
    </row>
    <row r="13" spans="2:8" ht="15.75" thickBot="1">
      <c r="B13" s="30" t="s">
        <v>53</v>
      </c>
      <c r="C13" s="9">
        <v>11386.057755604</v>
      </c>
      <c r="D13" s="9">
        <v>54.180932</v>
      </c>
      <c r="E13" s="9">
        <v>0.000481</v>
      </c>
      <c r="F13" s="26">
        <f>'[1]Всі_ПСГ'!$F$8</f>
        <v>17050</v>
      </c>
      <c r="G13" s="23">
        <f t="shared" si="0"/>
        <v>5663.942244395999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2113.294216</v>
      </c>
      <c r="D7" s="22">
        <v>0</v>
      </c>
      <c r="E7" s="22">
        <v>0.001492</v>
      </c>
      <c r="F7" s="18">
        <v>2150</v>
      </c>
      <c r="G7" s="23">
        <f>IF(F7-C7&gt;5,F7-C7,0)</f>
        <v>36.70578400000022</v>
      </c>
    </row>
    <row r="8" spans="2:7" ht="15">
      <c r="B8" s="28" t="s">
        <v>48</v>
      </c>
      <c r="C8" s="18">
        <v>2113.295708</v>
      </c>
      <c r="D8" s="18">
        <v>2.219385</v>
      </c>
      <c r="E8" s="18">
        <v>0</v>
      </c>
      <c r="F8" s="18">
        <v>2150</v>
      </c>
      <c r="G8" s="23">
        <f aca="true" t="shared" si="0" ref="G8:G13">IF(F8-C8&gt;5,F8-C8,0)</f>
        <v>36.704291999999896</v>
      </c>
    </row>
    <row r="9" spans="2:7" ht="15">
      <c r="B9" s="29" t="s">
        <v>49</v>
      </c>
      <c r="C9" s="18">
        <v>2111.076323</v>
      </c>
      <c r="D9" s="18">
        <v>16.161767</v>
      </c>
      <c r="E9" s="18">
        <v>0</v>
      </c>
      <c r="F9" s="18">
        <v>2150</v>
      </c>
      <c r="G9" s="23">
        <f t="shared" si="0"/>
        <v>38.923677000000225</v>
      </c>
    </row>
    <row r="10" spans="2:7" ht="15">
      <c r="B10" s="29" t="s">
        <v>50</v>
      </c>
      <c r="C10" s="18">
        <v>2094.914556</v>
      </c>
      <c r="D10" s="18">
        <v>15.81612</v>
      </c>
      <c r="E10" s="18">
        <v>0</v>
      </c>
      <c r="F10" s="18">
        <v>2150</v>
      </c>
      <c r="G10" s="23">
        <f t="shared" si="0"/>
        <v>55.085443999999825</v>
      </c>
    </row>
    <row r="11" spans="2:7" ht="15">
      <c r="B11" s="29" t="s">
        <v>51</v>
      </c>
      <c r="C11" s="18">
        <v>2079.098436</v>
      </c>
      <c r="D11" s="18">
        <v>15.983556</v>
      </c>
      <c r="E11" s="18">
        <v>0</v>
      </c>
      <c r="F11" s="18">
        <v>2150</v>
      </c>
      <c r="G11" s="23">
        <f t="shared" si="0"/>
        <v>70.90156399999978</v>
      </c>
    </row>
    <row r="12" spans="2:7" ht="15">
      <c r="B12" s="29" t="s">
        <v>52</v>
      </c>
      <c r="C12" s="18">
        <v>2063.11488</v>
      </c>
      <c r="D12" s="18">
        <v>16.726842</v>
      </c>
      <c r="E12" s="18">
        <v>0</v>
      </c>
      <c r="F12" s="18">
        <v>2150</v>
      </c>
      <c r="G12" s="23">
        <f t="shared" si="0"/>
        <v>86.88511999999992</v>
      </c>
    </row>
    <row r="13" spans="2:7" ht="15.75" thickBot="1">
      <c r="B13" s="30" t="s">
        <v>53</v>
      </c>
      <c r="C13" s="9">
        <v>2046.388038</v>
      </c>
      <c r="D13" s="9">
        <v>17.086606</v>
      </c>
      <c r="E13" s="9">
        <v>0</v>
      </c>
      <c r="F13" s="18">
        <v>2150</v>
      </c>
      <c r="G13" s="23">
        <f t="shared" si="0"/>
        <v>103.61196199999995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1144.800425</v>
      </c>
      <c r="D7" s="22">
        <v>6.038967</v>
      </c>
      <c r="E7" s="22">
        <v>0</v>
      </c>
      <c r="F7" s="18">
        <v>1920</v>
      </c>
      <c r="G7" s="23">
        <f>IF(F7-C7&gt;5,F7-C7,0)</f>
        <v>775.1995750000001</v>
      </c>
    </row>
    <row r="8" spans="2:7" ht="15">
      <c r="B8" s="28" t="s">
        <v>48</v>
      </c>
      <c r="C8" s="18">
        <v>1138.761458</v>
      </c>
      <c r="D8" s="18">
        <v>6.011839</v>
      </c>
      <c r="E8" s="18">
        <v>0</v>
      </c>
      <c r="F8" s="18">
        <v>1920</v>
      </c>
      <c r="G8" s="23">
        <f aca="true" t="shared" si="0" ref="G8:G13">IF(F8-C8&gt;5,F8-C8,0)</f>
        <v>781.238542</v>
      </c>
    </row>
    <row r="9" spans="2:7" ht="15">
      <c r="B9" s="29" t="s">
        <v>49</v>
      </c>
      <c r="C9" s="18">
        <v>1132.749619</v>
      </c>
      <c r="D9" s="18">
        <v>5.700191</v>
      </c>
      <c r="E9" s="18">
        <v>0</v>
      </c>
      <c r="F9" s="18">
        <v>1920</v>
      </c>
      <c r="G9" s="23">
        <f t="shared" si="0"/>
        <v>787.2503810000001</v>
      </c>
    </row>
    <row r="10" spans="2:7" ht="15">
      <c r="B10" s="29" t="s">
        <v>50</v>
      </c>
      <c r="C10" s="18">
        <v>1127.049428</v>
      </c>
      <c r="D10" s="18">
        <v>5.664478</v>
      </c>
      <c r="E10" s="18">
        <v>0</v>
      </c>
      <c r="F10" s="18">
        <v>1920</v>
      </c>
      <c r="G10" s="23">
        <f t="shared" si="0"/>
        <v>792.950572</v>
      </c>
    </row>
    <row r="11" spans="2:7" ht="15">
      <c r="B11" s="29" t="s">
        <v>51</v>
      </c>
      <c r="C11" s="18">
        <v>1121.38495</v>
      </c>
      <c r="D11" s="18">
        <v>6.412647</v>
      </c>
      <c r="E11" s="18">
        <v>0</v>
      </c>
      <c r="F11" s="18">
        <v>1920</v>
      </c>
      <c r="G11" s="23">
        <f t="shared" si="0"/>
        <v>798.6150500000001</v>
      </c>
    </row>
    <row r="12" spans="2:7" ht="15">
      <c r="B12" s="29" t="s">
        <v>52</v>
      </c>
      <c r="C12" s="18">
        <v>1114.972303</v>
      </c>
      <c r="D12" s="18">
        <v>6.405193</v>
      </c>
      <c r="E12" s="18">
        <v>0</v>
      </c>
      <c r="F12" s="18">
        <v>1920</v>
      </c>
      <c r="G12" s="23">
        <f t="shared" si="0"/>
        <v>805.027697</v>
      </c>
    </row>
    <row r="13" spans="2:7" ht="15.75" thickBot="1">
      <c r="B13" s="30" t="s">
        <v>53</v>
      </c>
      <c r="C13" s="9">
        <v>1108.56711</v>
      </c>
      <c r="D13" s="9">
        <v>6.313341</v>
      </c>
      <c r="E13" s="9">
        <v>0</v>
      </c>
      <c r="F13" s="18">
        <v>1920</v>
      </c>
      <c r="G13" s="23">
        <f t="shared" si="0"/>
        <v>811.43289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2202.365922</v>
      </c>
      <c r="D7" s="22">
        <v>5.501361</v>
      </c>
      <c r="E7" s="22">
        <v>0</v>
      </c>
      <c r="F7" s="18">
        <v>2300</v>
      </c>
      <c r="G7" s="23">
        <f aca="true" t="shared" si="0" ref="G7:G13">IF(F7-C7&gt;3,F7-C7,0)</f>
        <v>97.63407800000004</v>
      </c>
    </row>
    <row r="8" spans="2:7" ht="15">
      <c r="B8" s="28" t="s">
        <v>48</v>
      </c>
      <c r="C8" s="18">
        <v>2196.864561</v>
      </c>
      <c r="D8" s="18">
        <v>5.402279</v>
      </c>
      <c r="E8" s="18">
        <v>0</v>
      </c>
      <c r="F8" s="18">
        <v>2300</v>
      </c>
      <c r="G8" s="23">
        <f t="shared" si="0"/>
        <v>103.13543900000013</v>
      </c>
    </row>
    <row r="9" spans="2:7" ht="15">
      <c r="B9" s="29" t="s">
        <v>49</v>
      </c>
      <c r="C9" s="18">
        <v>2191.462282</v>
      </c>
      <c r="D9" s="18">
        <v>6.213361</v>
      </c>
      <c r="E9" s="18">
        <v>0</v>
      </c>
      <c r="F9" s="18">
        <v>2300</v>
      </c>
      <c r="G9" s="23">
        <f t="shared" si="0"/>
        <v>108.53771800000004</v>
      </c>
    </row>
    <row r="10" spans="2:7" ht="15">
      <c r="B10" s="29" t="s">
        <v>50</v>
      </c>
      <c r="C10" s="18">
        <v>2185.248921</v>
      </c>
      <c r="D10" s="18">
        <v>7.970493</v>
      </c>
      <c r="E10" s="18">
        <v>0</v>
      </c>
      <c r="F10" s="18">
        <v>2300</v>
      </c>
      <c r="G10" s="23">
        <f t="shared" si="0"/>
        <v>114.75107900000012</v>
      </c>
    </row>
    <row r="11" spans="2:7" ht="15">
      <c r="B11" s="29" t="s">
        <v>51</v>
      </c>
      <c r="C11" s="18">
        <v>2177.278428</v>
      </c>
      <c r="D11" s="18">
        <v>7.816864</v>
      </c>
      <c r="E11" s="18">
        <v>0</v>
      </c>
      <c r="F11" s="18">
        <v>2300</v>
      </c>
      <c r="G11" s="23">
        <f t="shared" si="0"/>
        <v>122.72157199999992</v>
      </c>
    </row>
    <row r="12" spans="2:7" ht="15">
      <c r="B12" s="29" t="s">
        <v>52</v>
      </c>
      <c r="C12" s="18">
        <v>2169.461564</v>
      </c>
      <c r="D12" s="18">
        <v>7.421115</v>
      </c>
      <c r="E12" s="18">
        <v>0</v>
      </c>
      <c r="F12" s="18">
        <v>2300</v>
      </c>
      <c r="G12" s="23">
        <f t="shared" si="0"/>
        <v>130.53843599999982</v>
      </c>
    </row>
    <row r="13" spans="2:7" ht="15.75" thickBot="1">
      <c r="B13" s="30" t="s">
        <v>53</v>
      </c>
      <c r="C13" s="9">
        <v>2162.040449</v>
      </c>
      <c r="D13" s="9">
        <v>7.187064</v>
      </c>
      <c r="E13" s="9">
        <v>0</v>
      </c>
      <c r="F13" s="18">
        <v>2300</v>
      </c>
      <c r="G13" s="23">
        <f t="shared" si="0"/>
        <v>137.95955099999992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6.049369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6.049452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6.049535</v>
      </c>
      <c r="D9" s="18">
        <v>0</v>
      </c>
      <c r="E9" s="18">
        <v>0.000136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6.049671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6.049752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6.049833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6.049914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1263.365278</v>
      </c>
      <c r="D7" s="22">
        <v>6.698348</v>
      </c>
      <c r="E7" s="22">
        <v>0</v>
      </c>
      <c r="F7" s="18">
        <v>1500</v>
      </c>
      <c r="G7" s="23">
        <f>IF(F7-C7&gt;5,F7-C7,0)</f>
        <v>236.634722</v>
      </c>
      <c r="H7" s="32"/>
    </row>
    <row r="8" spans="2:8" ht="15">
      <c r="B8" s="28" t="s">
        <v>48</v>
      </c>
      <c r="C8" s="18">
        <v>1256.66693</v>
      </c>
      <c r="D8" s="18">
        <v>6.782245</v>
      </c>
      <c r="E8" s="18">
        <v>0</v>
      </c>
      <c r="F8" s="18">
        <v>1500</v>
      </c>
      <c r="G8" s="23">
        <f aca="true" t="shared" si="0" ref="G8:G13">IF(F8-C8&gt;5,F8-C8,0)</f>
        <v>243.3330699999999</v>
      </c>
      <c r="H8" s="32"/>
    </row>
    <row r="9" spans="2:8" ht="15">
      <c r="B9" s="29" t="s">
        <v>49</v>
      </c>
      <c r="C9" s="18">
        <v>1249.884685</v>
      </c>
      <c r="D9" s="18">
        <v>7.042574</v>
      </c>
      <c r="E9" s="18">
        <v>0</v>
      </c>
      <c r="F9" s="18">
        <v>1500</v>
      </c>
      <c r="G9" s="23">
        <f t="shared" si="0"/>
        <v>250.115315</v>
      </c>
      <c r="H9" s="32"/>
    </row>
    <row r="10" spans="2:8" ht="15">
      <c r="B10" s="29" t="s">
        <v>50</v>
      </c>
      <c r="C10" s="18">
        <v>1242.842111</v>
      </c>
      <c r="D10" s="18">
        <v>7.13588</v>
      </c>
      <c r="E10" s="18">
        <v>0</v>
      </c>
      <c r="F10" s="18">
        <v>1500</v>
      </c>
      <c r="G10" s="23">
        <f t="shared" si="0"/>
        <v>257.15788900000007</v>
      </c>
      <c r="H10" s="32"/>
    </row>
    <row r="11" spans="2:8" ht="15">
      <c r="B11" s="29" t="s">
        <v>51</v>
      </c>
      <c r="C11" s="18">
        <v>1235.706231</v>
      </c>
      <c r="D11" s="18">
        <v>7.164495</v>
      </c>
      <c r="E11" s="18">
        <v>0</v>
      </c>
      <c r="F11" s="18">
        <v>1500</v>
      </c>
      <c r="G11" s="23">
        <f t="shared" si="0"/>
        <v>264.2937690000001</v>
      </c>
      <c r="H11" s="32"/>
    </row>
    <row r="12" spans="2:7" ht="15">
      <c r="B12" s="29" t="s">
        <v>52</v>
      </c>
      <c r="C12" s="18">
        <v>1228.541736</v>
      </c>
      <c r="D12" s="18">
        <v>7.234646</v>
      </c>
      <c r="E12" s="18">
        <v>0</v>
      </c>
      <c r="F12" s="18">
        <v>1500</v>
      </c>
      <c r="G12" s="23">
        <f t="shared" si="0"/>
        <v>271.4582640000001</v>
      </c>
    </row>
    <row r="13" spans="2:7" ht="15.75" thickBot="1">
      <c r="B13" s="30" t="s">
        <v>53</v>
      </c>
      <c r="C13" s="9">
        <v>1221.30709</v>
      </c>
      <c r="D13" s="9">
        <v>7.134003</v>
      </c>
      <c r="E13" s="9">
        <v>0</v>
      </c>
      <c r="F13" s="18">
        <v>1500</v>
      </c>
      <c r="G13" s="23">
        <f t="shared" si="0"/>
        <v>278.69291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682.44114</v>
      </c>
      <c r="D7" s="22">
        <v>6.86245</v>
      </c>
      <c r="E7" s="22">
        <v>0</v>
      </c>
      <c r="F7" s="18">
        <v>1300</v>
      </c>
      <c r="G7" s="23">
        <f>IF(F7-C7&gt;5,F7-C7,0)</f>
        <v>617.55886</v>
      </c>
    </row>
    <row r="8" spans="2:7" ht="15">
      <c r="B8" s="28" t="s">
        <v>48</v>
      </c>
      <c r="C8" s="18">
        <v>675.57869</v>
      </c>
      <c r="D8" s="18">
        <v>6.966987</v>
      </c>
      <c r="E8" s="18">
        <v>0</v>
      </c>
      <c r="F8" s="18">
        <v>1300</v>
      </c>
      <c r="G8" s="23">
        <f aca="true" t="shared" si="0" ref="G8:G13">IF(F8-C8&gt;5,F8-C8,0)</f>
        <v>624.42131</v>
      </c>
    </row>
    <row r="9" spans="2:7" ht="15">
      <c r="B9" s="29" t="s">
        <v>49</v>
      </c>
      <c r="C9" s="18">
        <v>668.611703</v>
      </c>
      <c r="D9" s="18">
        <v>6.973294</v>
      </c>
      <c r="E9" s="18">
        <v>0</v>
      </c>
      <c r="F9" s="18">
        <v>1300</v>
      </c>
      <c r="G9" s="23">
        <f t="shared" si="0"/>
        <v>631.388297</v>
      </c>
    </row>
    <row r="10" spans="2:7" ht="15">
      <c r="B10" s="29" t="s">
        <v>50</v>
      </c>
      <c r="C10" s="18">
        <v>661.638409</v>
      </c>
      <c r="D10" s="18">
        <v>6.975442</v>
      </c>
      <c r="E10" s="18">
        <v>0</v>
      </c>
      <c r="F10" s="18">
        <v>1300</v>
      </c>
      <c r="G10" s="23">
        <f t="shared" si="0"/>
        <v>638.361591</v>
      </c>
    </row>
    <row r="11" spans="2:7" ht="15">
      <c r="B11" s="29" t="s">
        <v>51</v>
      </c>
      <c r="C11" s="18">
        <v>654.662967</v>
      </c>
      <c r="D11" s="18">
        <v>6.961644</v>
      </c>
      <c r="E11" s="18">
        <v>0</v>
      </c>
      <c r="F11" s="18">
        <v>1300</v>
      </c>
      <c r="G11" s="23">
        <f t="shared" si="0"/>
        <v>645.337033</v>
      </c>
    </row>
    <row r="12" spans="2:7" ht="15">
      <c r="B12" s="29" t="s">
        <v>52</v>
      </c>
      <c r="C12" s="18">
        <v>647.701323</v>
      </c>
      <c r="D12" s="18">
        <v>6.917538</v>
      </c>
      <c r="E12" s="18">
        <v>0</v>
      </c>
      <c r="F12" s="18">
        <v>1300</v>
      </c>
      <c r="G12" s="23">
        <f t="shared" si="0"/>
        <v>652.298677</v>
      </c>
    </row>
    <row r="13" spans="2:7" ht="15.75" thickBot="1">
      <c r="B13" s="30" t="s">
        <v>53</v>
      </c>
      <c r="C13" s="9">
        <v>640.783785</v>
      </c>
      <c r="D13" s="9">
        <v>6.865015</v>
      </c>
      <c r="E13" s="9">
        <v>0</v>
      </c>
      <c r="F13" s="18">
        <v>1300</v>
      </c>
      <c r="G13" s="23">
        <f t="shared" si="0"/>
        <v>659.216215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2020-11-30T12:16:49Z</dcterms:modified>
  <cp:category/>
  <cp:version/>
  <cp:contentType/>
  <cp:contentStatus/>
</cp:coreProperties>
</file>