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<sst xmlns="http://schemas.openxmlformats.org/spreadsheetml/2006/main" count="211" uniqueCount="54">
  <si>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</si>
  <si>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</si>
  <si>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</si>
  <si>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</si>
  <si>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</si>
  <si>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</si>
  <si>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</si>
  <si>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</si>
  <si>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</si>
  <si>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</si>
  <si>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</si>
  <si>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</si>
  <si>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</si>
  <si>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</si>
  <si>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</si>
  <si>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</si>
  <si>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</si>
  <si>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</si>
  <si>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</si>
  <si>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</si>
  <si>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</si>
  <si>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</si>
  <si>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</si>
  <si>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</si>
  <si>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</si>
  <si>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</si>
  <si>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</si>
  <si>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</si>
  <si>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</si>
  <si>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</si>
  <si>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</si>
  <si>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</si>
  <si>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</si>
  <si>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</si>
  <si>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</si>
  <si>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</si>
  <si>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</si>
  <si>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</si>
  <si>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</si>
  <si>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</si>
  <si>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</si>
  <si>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</si>
  <si>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</si>
  <si>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</si>
  <si>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</si>
  <si>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</si>
  <si>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13.08.2020</t>
  </si>
  <si>
    <t>13.08.2020</t>
  </si>
  <si>
    <t>12.08.2020</t>
  </si>
  <si>
    <t>11.08.2020</t>
  </si>
  <si>
    <t>10.08.2020</t>
  </si>
  <si>
    <t>09.08.2020</t>
  </si>
  <si>
    <t>08.08.2020</t>
  </si>
  <si>
    <t>07.08.2020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</si>
</sst>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576.769749</v>
      </c>
      <c r="D9" s="17">
        <v>250</v>
      </c>
      <c r="E9" s="17">
        <f>'UGS Uhersko'!C7</f>
        <v>326.769749</v>
      </c>
      <c r="F9" s="17">
        <f>'UGS Uhersko'!D7</f>
        <v>9.381404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14301.538145604</v>
      </c>
      <c r="D10" s="18">
        <v>3700</v>
      </c>
      <c r="E10" s="18">
        <f>'UGS Bilche-Volitsko Uhersko'!C7</f>
        <v>10601.538145604</v>
      </c>
      <c r="F10" s="18">
        <f>'UGS Bilche-Volitsko Uhersko'!D7</f>
        <v>59.131817</v>
      </c>
      <c r="G10" s="18">
        <f>'UGS Bilche-Volitsko Uhersko'!E7</f>
        <v>0.00048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2402.219677</v>
      </c>
      <c r="D11" s="18">
        <v>622</v>
      </c>
      <c r="E11" s="18">
        <f>'UGS Dashavske'!C7</f>
        <v>1780.219677</v>
      </c>
      <c r="F11" s="18">
        <f>'UGS Dashavske'!D7</f>
        <v>20.714121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1019.545944</v>
      </c>
      <c r="D12" s="18"/>
      <c r="E12" s="18">
        <f>'UGS Oparske'!C7</f>
        <v>1019.545944</v>
      </c>
      <c r="F12" s="18">
        <f>'UGS Oparske'!D7</f>
        <v>6.267728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2059.551479</v>
      </c>
      <c r="D13" s="18"/>
      <c r="E13" s="18">
        <f>'UGS Bogordchanske'!C7</f>
        <v>2059.551479</v>
      </c>
      <c r="F13" s="18">
        <f>'UGS Bogordchanske'!D7</f>
        <v>7.448009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96.051048</v>
      </c>
      <c r="D14" s="18">
        <v>90</v>
      </c>
      <c r="E14" s="18">
        <f>'UGS Olushivske'!C7</f>
        <v>6.051048</v>
      </c>
      <c r="F14" s="18">
        <f>'UGS Olushivske'!D7</f>
        <v>0</v>
      </c>
      <c r="G14" s="18">
        <f>'UGS Olushivske'!E7</f>
        <v>0.000709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1171.296899</v>
      </c>
      <c r="D15" s="18"/>
      <c r="E15" s="18">
        <f>'UGS Mryn'!C7</f>
        <v>1171.296899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544.504764</v>
      </c>
      <c r="D16" s="18"/>
      <c r="E16" s="18">
        <f>'UGS Solohivske'!C7</f>
        <v>544.504764</v>
      </c>
      <c r="F16" s="18">
        <f>'UGS Solohivske'!D7</f>
        <v>6.916703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507.285111</v>
      </c>
      <c r="D17" s="18"/>
      <c r="E17" s="18">
        <f>'UGS Proletarske'!C7</f>
        <v>507.285111</v>
      </c>
      <c r="F17" s="18">
        <f>'UGS Proletarske'!D7</f>
        <v>3.259133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695.094148</v>
      </c>
      <c r="D18" s="18"/>
      <c r="E18" s="18">
        <f>'UGS Kehychivske'!C7</f>
        <v>695.094148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80.752732</v>
      </c>
      <c r="D19" s="18"/>
      <c r="E19" s="18">
        <f>'UGS Krasnopopivske'!C7</f>
        <v>80.752732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23630.47338060401</v>
      </c>
      <c r="D21" s="38">
        <f>SUM(D9:D20)</f>
        <v>4662</v>
      </c>
      <c r="E21" s="39">
        <f>SUM(E9:E20)</f>
        <v>18968.473380604</v>
      </c>
      <c r="F21" s="39">
        <f>SUM(F9:F19)</f>
        <v>113.118915</v>
      </c>
      <c r="G21" s="39">
        <f>SUM(G9:G19)</f>
        <v>0.0016489999999999999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6542.18661939599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507.285111</v>
      </c>
      <c r="D7" s="22">
        <v>3.259133</v>
      </c>
      <c r="E7" s="22">
        <v>0</v>
      </c>
      <c r="F7" s="18">
        <v>1000</v>
      </c>
      <c r="G7" s="23">
        <f>IF(F7-C7&gt;5,F7-C7,0)</f>
        <v>492.714889</v>
      </c>
    </row>
    <row r="8" spans="2:7" ht="15">
      <c r="B8" s="28" t="s">
        <v>48</v>
      </c>
      <c r="C8" s="18">
        <v>504.025978</v>
      </c>
      <c r="D8" s="18">
        <v>3.809464</v>
      </c>
      <c r="E8" s="18">
        <v>0</v>
      </c>
      <c r="F8" s="18">
        <v>1000</v>
      </c>
      <c r="G8" s="23">
        <f aca="true" t="shared" si="0" ref="G8:G13">IF(F8-C8&gt;5,F8-C8,0)</f>
        <v>495.974022</v>
      </c>
    </row>
    <row r="9" spans="2:7" ht="15">
      <c r="B9" s="29" t="s">
        <v>49</v>
      </c>
      <c r="C9" s="18">
        <v>500.216514</v>
      </c>
      <c r="D9" s="18">
        <v>3.819183</v>
      </c>
      <c r="E9" s="18">
        <v>0</v>
      </c>
      <c r="F9" s="18">
        <v>1000</v>
      </c>
      <c r="G9" s="23">
        <f t="shared" si="0"/>
        <v>499.783486</v>
      </c>
    </row>
    <row r="10" spans="2:7" ht="15">
      <c r="B10" s="29" t="s">
        <v>50</v>
      </c>
      <c r="C10" s="18">
        <v>496.397331</v>
      </c>
      <c r="D10" s="18">
        <v>3.982618</v>
      </c>
      <c r="E10" s="18">
        <v>0</v>
      </c>
      <c r="F10" s="18">
        <v>1000</v>
      </c>
      <c r="G10" s="23">
        <f t="shared" si="0"/>
        <v>503.602669</v>
      </c>
    </row>
    <row r="11" spans="2:7" ht="15">
      <c r="B11" s="29" t="s">
        <v>51</v>
      </c>
      <c r="C11" s="18">
        <v>492.414713</v>
      </c>
      <c r="D11" s="18">
        <v>3.795767</v>
      </c>
      <c r="E11" s="18">
        <v>0</v>
      </c>
      <c r="F11" s="18">
        <v>1000</v>
      </c>
      <c r="G11" s="23">
        <f t="shared" si="0"/>
        <v>507.585287</v>
      </c>
    </row>
    <row r="12" spans="2:7" ht="15">
      <c r="B12" s="29" t="s">
        <v>52</v>
      </c>
      <c r="C12" s="18">
        <v>488.618946</v>
      </c>
      <c r="D12" s="18">
        <v>3.783076</v>
      </c>
      <c r="E12" s="18">
        <v>0</v>
      </c>
      <c r="F12" s="18">
        <v>1000</v>
      </c>
      <c r="G12" s="23">
        <f t="shared" si="0"/>
        <v>511.381054</v>
      </c>
    </row>
    <row r="13" spans="2:7" ht="15.75" thickBot="1">
      <c r="B13" s="30" t="s">
        <v>53</v>
      </c>
      <c r="C13" s="9">
        <v>484.83587</v>
      </c>
      <c r="D13" s="9">
        <v>3.745319</v>
      </c>
      <c r="E13" s="9">
        <v>0</v>
      </c>
      <c r="F13" s="18">
        <v>1000</v>
      </c>
      <c r="G13" s="23">
        <f t="shared" si="0"/>
        <v>515.16413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695.094148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695.094154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695.09416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695.094166</v>
      </c>
      <c r="D10" s="18">
        <v>0</v>
      </c>
      <c r="E10" s="18">
        <v>0.00993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695.104096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695.104356</v>
      </c>
      <c r="D12" s="18">
        <v>0</v>
      </c>
      <c r="E12" s="18">
        <v>0.000259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695.104615</v>
      </c>
      <c r="D13" s="9">
        <v>0</v>
      </c>
      <c r="E13" s="9">
        <v>0.000261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80.752732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80.752921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80.75311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80.753299</v>
      </c>
      <c r="D10" s="18">
        <v>0</v>
      </c>
      <c r="E10" s="18">
        <v>0.000205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80.753504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80.753693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80.753882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80.752732</v>
      </c>
      <c r="D7" s="22">
        <v>0</v>
      </c>
      <c r="E7" s="22">
        <v>0.000189</v>
      </c>
      <c r="F7" s="18">
        <v>400</v>
      </c>
      <c r="G7" s="23">
        <f>F7-C7</f>
        <v>319.247268</v>
      </c>
    </row>
    <row r="8" spans="2:7" ht="15">
      <c r="B8" s="6" t="s">
        <v>48</v>
      </c>
      <c r="C8" s="18">
        <v>80.752921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319.247079</v>
      </c>
    </row>
    <row r="9" spans="2:7" ht="15">
      <c r="B9" s="7" t="s">
        <v>49</v>
      </c>
      <c r="C9" s="18">
        <v>80.75311</v>
      </c>
      <c r="D9" s="18">
        <v>0</v>
      </c>
      <c r="E9" s="18">
        <v>0.000189</v>
      </c>
      <c r="F9" s="18">
        <v>400</v>
      </c>
      <c r="G9" s="23">
        <f t="shared" si="0"/>
        <v>319.24689</v>
      </c>
    </row>
    <row r="10" spans="2:7" ht="15">
      <c r="B10" s="7" t="s">
        <v>50</v>
      </c>
      <c r="C10" s="18">
        <v>80.753299</v>
      </c>
      <c r="D10" s="18">
        <v>0</v>
      </c>
      <c r="E10" s="18">
        <v>0.000205</v>
      </c>
      <c r="F10" s="18">
        <v>400</v>
      </c>
      <c r="G10" s="23">
        <f t="shared" si="0"/>
        <v>319.24670100000003</v>
      </c>
    </row>
    <row r="11" spans="2:7" ht="15">
      <c r="B11" s="7" t="s">
        <v>51</v>
      </c>
      <c r="C11" s="18">
        <v>80.753504</v>
      </c>
      <c r="D11" s="18">
        <v>0</v>
      </c>
      <c r="E11" s="18">
        <v>0.000189</v>
      </c>
      <c r="F11" s="18">
        <v>400</v>
      </c>
      <c r="G11" s="23">
        <f t="shared" si="0"/>
        <v>319.246496</v>
      </c>
    </row>
    <row r="12" spans="2:7" ht="15">
      <c r="B12" s="7" t="s">
        <v>52</v>
      </c>
      <c r="C12" s="18">
        <v>80.753693</v>
      </c>
      <c r="D12" s="18">
        <v>0</v>
      </c>
      <c r="E12" s="18">
        <v>0.000189</v>
      </c>
      <c r="F12" s="18">
        <v>400</v>
      </c>
      <c r="G12" s="23">
        <f t="shared" si="0"/>
        <v>319.246307</v>
      </c>
    </row>
    <row r="13" spans="2:7" ht="15.75" thickBot="1">
      <c r="B13" s="8" t="s">
        <v>53</v>
      </c>
      <c r="C13" s="9">
        <v>80.753882</v>
      </c>
      <c r="D13" s="9">
        <v>0</v>
      </c>
      <c r="E13" s="9">
        <v>0.000189</v>
      </c>
      <c r="F13" s="18">
        <v>400</v>
      </c>
      <c r="G13" s="23">
        <f t="shared" si="0"/>
        <v>319.246118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326.769749</v>
      </c>
      <c r="D7" s="22">
        <v>9.381404</v>
      </c>
      <c r="E7" s="22">
        <v>0</v>
      </c>
      <c r="F7" s="17">
        <v>1900</v>
      </c>
      <c r="G7" s="23">
        <f>IF(F7-C7&gt;5,F7-C7,0)</f>
        <v>1573.230251</v>
      </c>
    </row>
    <row r="8" spans="2:7" ht="15">
      <c r="B8" s="28" t="s">
        <v>48</v>
      </c>
      <c r="C8" s="18">
        <v>317.388345</v>
      </c>
      <c r="D8" s="18">
        <v>9.976651</v>
      </c>
      <c r="E8" s="18">
        <v>0</v>
      </c>
      <c r="F8" s="17">
        <v>1900</v>
      </c>
      <c r="G8" s="23">
        <f aca="true" t="shared" si="0" ref="G8:G13">IF(F8-C8&gt;5,F8-C8,0)</f>
        <v>1582.611655</v>
      </c>
    </row>
    <row r="9" spans="2:7" ht="15">
      <c r="B9" s="29" t="s">
        <v>49</v>
      </c>
      <c r="C9" s="18">
        <v>307.411694</v>
      </c>
      <c r="D9" s="18">
        <v>10.622797</v>
      </c>
      <c r="E9" s="18">
        <v>0</v>
      </c>
      <c r="F9" s="17">
        <v>1900</v>
      </c>
      <c r="G9" s="23">
        <f t="shared" si="0"/>
        <v>1592.588306</v>
      </c>
    </row>
    <row r="10" spans="2:7" ht="15">
      <c r="B10" s="29" t="s">
        <v>50</v>
      </c>
      <c r="C10" s="18">
        <v>296.788897</v>
      </c>
      <c r="D10" s="18">
        <v>10.509155</v>
      </c>
      <c r="E10" s="18">
        <v>0</v>
      </c>
      <c r="F10" s="17">
        <v>1900</v>
      </c>
      <c r="G10" s="23">
        <f t="shared" si="0"/>
        <v>1603.211103</v>
      </c>
    </row>
    <row r="11" spans="2:7" ht="15">
      <c r="B11" s="29" t="s">
        <v>51</v>
      </c>
      <c r="C11" s="18">
        <v>286.279742</v>
      </c>
      <c r="D11" s="18">
        <v>10.461751</v>
      </c>
      <c r="E11" s="18">
        <v>0</v>
      </c>
      <c r="F11" s="17">
        <v>1900</v>
      </c>
      <c r="G11" s="23">
        <f t="shared" si="0"/>
        <v>1613.720258</v>
      </c>
    </row>
    <row r="12" spans="2:7" ht="15">
      <c r="B12" s="29" t="s">
        <v>52</v>
      </c>
      <c r="C12" s="18">
        <v>275.817991</v>
      </c>
      <c r="D12" s="18">
        <v>10.488623</v>
      </c>
      <c r="E12" s="18">
        <v>0</v>
      </c>
      <c r="F12" s="17">
        <v>1900</v>
      </c>
      <c r="G12" s="23">
        <f t="shared" si="0"/>
        <v>1624.182009</v>
      </c>
    </row>
    <row r="13" spans="2:7" ht="15.75" thickBot="1">
      <c r="B13" s="30" t="s">
        <v>53</v>
      </c>
      <c r="C13" s="9">
        <v>265.329368</v>
      </c>
      <c r="D13" s="9">
        <v>10.29511</v>
      </c>
      <c r="E13" s="9">
        <v>0</v>
      </c>
      <c r="F13" s="17">
        <v>1900</v>
      </c>
      <c r="G13" s="23">
        <f t="shared" si="0"/>
        <v>1634.670632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10601.538145604</v>
      </c>
      <c r="D7" s="22">
        <v>59.131817</v>
      </c>
      <c r="E7" s="22">
        <v>0.00048</v>
      </c>
      <c r="F7" s="26">
        <f>'[1]Всі_ПСГ'!$F$8</f>
        <v>17050</v>
      </c>
      <c r="G7" s="23">
        <f>IF(F7-C7&gt;5,F7-C7,0)</f>
        <v>6448.4618543960005</v>
      </c>
    </row>
    <row r="8" spans="2:8" ht="15">
      <c r="B8" s="28" t="s">
        <v>48</v>
      </c>
      <c r="C8" s="18">
        <v>10542.406808604</v>
      </c>
      <c r="D8" s="18">
        <v>58.908293</v>
      </c>
      <c r="E8" s="18">
        <v>0.000479</v>
      </c>
      <c r="F8" s="26">
        <f>'[1]Всі_ПСГ'!$F$8</f>
        <v>17050</v>
      </c>
      <c r="G8" s="23">
        <f aca="true" t="shared" si="0" ref="G8:G13">IF(F8-C8&gt;5,F8-C8,0)</f>
        <v>6507.593191395999</v>
      </c>
      <c r="H8" s="11"/>
    </row>
    <row r="9" spans="2:8" ht="15">
      <c r="B9" s="29" t="s">
        <v>49</v>
      </c>
      <c r="C9" s="18">
        <v>10483.498994604</v>
      </c>
      <c r="D9" s="18">
        <v>57.110582</v>
      </c>
      <c r="E9" s="18">
        <v>0.00048</v>
      </c>
      <c r="F9" s="26">
        <f>'[1]Всі_ПСГ'!$F$8</f>
        <v>17050</v>
      </c>
      <c r="G9" s="23">
        <f t="shared" si="0"/>
        <v>6566.5010053959995</v>
      </c>
      <c r="H9" s="11"/>
    </row>
    <row r="10" spans="2:8" ht="15">
      <c r="B10" s="29" t="s">
        <v>50</v>
      </c>
      <c r="C10" s="18">
        <v>10426.388892604</v>
      </c>
      <c r="D10" s="18">
        <v>56.454236</v>
      </c>
      <c r="E10" s="18">
        <v>0.000494</v>
      </c>
      <c r="F10" s="26">
        <f>'[1]Всі_ПСГ'!$F$8</f>
        <v>17050</v>
      </c>
      <c r="G10" s="23">
        <f t="shared" si="0"/>
        <v>6623.611107396</v>
      </c>
      <c r="H10" s="11"/>
    </row>
    <row r="11" spans="2:8" ht="15">
      <c r="B11" s="29" t="s">
        <v>51</v>
      </c>
      <c r="C11" s="18">
        <v>10369.935150604</v>
      </c>
      <c r="D11" s="18">
        <v>58.034418</v>
      </c>
      <c r="E11" s="18">
        <v>0.000494</v>
      </c>
      <c r="F11" s="26">
        <f>'[1]Всі_ПСГ'!$F$8</f>
        <v>17050</v>
      </c>
      <c r="G11" s="23">
        <f t="shared" si="0"/>
        <v>6680.064849396</v>
      </c>
      <c r="H11" s="11"/>
    </row>
    <row r="12" spans="2:8" ht="15">
      <c r="B12" s="29" t="s">
        <v>52</v>
      </c>
      <c r="C12" s="18">
        <v>10311.901226604</v>
      </c>
      <c r="D12" s="18">
        <v>58.762941</v>
      </c>
      <c r="E12" s="18">
        <v>0.000494</v>
      </c>
      <c r="F12" s="26">
        <f>'[1]Всі_ПСГ'!$F$8</f>
        <v>17050</v>
      </c>
      <c r="G12" s="23">
        <f t="shared" si="0"/>
        <v>6738.098773395999</v>
      </c>
      <c r="H12" s="11"/>
    </row>
    <row r="13" spans="2:8" ht="15.75" thickBot="1">
      <c r="B13" s="30" t="s">
        <v>53</v>
      </c>
      <c r="C13" s="9">
        <v>10253.138779604</v>
      </c>
      <c r="D13" s="9">
        <v>61.042082</v>
      </c>
      <c r="E13" s="9">
        <v>0</v>
      </c>
      <c r="F13" s="26">
        <f>'[1]Всі_ПСГ'!$F$8</f>
        <v>17050</v>
      </c>
      <c r="G13" s="23">
        <f t="shared" si="0"/>
        <v>6796.861220396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1780.219677</v>
      </c>
      <c r="D7" s="22">
        <v>20.714121</v>
      </c>
      <c r="E7" s="22">
        <v>0</v>
      </c>
      <c r="F7" s="18">
        <v>2150</v>
      </c>
      <c r="G7" s="23">
        <f>IF(F7-C7&gt;5,F7-C7,0)</f>
        <v>369.78032299999995</v>
      </c>
    </row>
    <row r="8" spans="2:7" ht="15">
      <c r="B8" s="28" t="s">
        <v>48</v>
      </c>
      <c r="C8" s="18">
        <v>1759.505556</v>
      </c>
      <c r="D8" s="18">
        <v>20.676833</v>
      </c>
      <c r="E8" s="18">
        <v>0</v>
      </c>
      <c r="F8" s="18">
        <v>2150</v>
      </c>
      <c r="G8" s="23">
        <f aca="true" t="shared" si="0" ref="G8:G13">IF(F8-C8&gt;5,F8-C8,0)</f>
        <v>390.49444399999993</v>
      </c>
    </row>
    <row r="9" spans="2:7" ht="15">
      <c r="B9" s="29" t="s">
        <v>49</v>
      </c>
      <c r="C9" s="18">
        <v>1738.828723</v>
      </c>
      <c r="D9" s="18">
        <v>21.514724</v>
      </c>
      <c r="E9" s="18">
        <v>0</v>
      </c>
      <c r="F9" s="18">
        <v>2150</v>
      </c>
      <c r="G9" s="23">
        <f t="shared" si="0"/>
        <v>411.1712769999999</v>
      </c>
    </row>
    <row r="10" spans="2:7" ht="15">
      <c r="B10" s="29" t="s">
        <v>50</v>
      </c>
      <c r="C10" s="18">
        <v>1717.313999</v>
      </c>
      <c r="D10" s="18">
        <v>21.901758</v>
      </c>
      <c r="E10" s="18">
        <v>0</v>
      </c>
      <c r="F10" s="18">
        <v>2150</v>
      </c>
      <c r="G10" s="23">
        <f t="shared" si="0"/>
        <v>432.68600100000003</v>
      </c>
    </row>
    <row r="11" spans="2:7" ht="15">
      <c r="B11" s="29" t="s">
        <v>51</v>
      </c>
      <c r="C11" s="18">
        <v>1695.412241</v>
      </c>
      <c r="D11" s="18">
        <v>22.584624</v>
      </c>
      <c r="E11" s="18">
        <v>0</v>
      </c>
      <c r="F11" s="18">
        <v>2150</v>
      </c>
      <c r="G11" s="23">
        <f t="shared" si="0"/>
        <v>454.587759</v>
      </c>
    </row>
    <row r="12" spans="2:7" ht="15">
      <c r="B12" s="29" t="s">
        <v>52</v>
      </c>
      <c r="C12" s="18">
        <v>1672.827617</v>
      </c>
      <c r="D12" s="18">
        <v>23.632829</v>
      </c>
      <c r="E12" s="18">
        <v>0</v>
      </c>
      <c r="F12" s="18">
        <v>2150</v>
      </c>
      <c r="G12" s="23">
        <f t="shared" si="0"/>
        <v>477.1723830000001</v>
      </c>
    </row>
    <row r="13" spans="2:7" ht="15.75" thickBot="1">
      <c r="B13" s="30" t="s">
        <v>53</v>
      </c>
      <c r="C13" s="9">
        <v>1649.194788</v>
      </c>
      <c r="D13" s="9">
        <v>20.022474</v>
      </c>
      <c r="E13" s="9">
        <v>0</v>
      </c>
      <c r="F13" s="18">
        <v>2150</v>
      </c>
      <c r="G13" s="23">
        <f t="shared" si="0"/>
        <v>500.805212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1019.545944</v>
      </c>
      <c r="D7" s="22">
        <v>6.267728</v>
      </c>
      <c r="E7" s="22">
        <v>0</v>
      </c>
      <c r="F7" s="18">
        <v>1920</v>
      </c>
      <c r="G7" s="23">
        <f>IF(F7-C7&gt;5,F7-C7,0)</f>
        <v>900.454056</v>
      </c>
    </row>
    <row r="8" spans="2:7" ht="15">
      <c r="B8" s="28" t="s">
        <v>48</v>
      </c>
      <c r="C8" s="18">
        <v>1013.278216</v>
      </c>
      <c r="D8" s="18">
        <v>6.305728</v>
      </c>
      <c r="E8" s="18">
        <v>0</v>
      </c>
      <c r="F8" s="18">
        <v>1920</v>
      </c>
      <c r="G8" s="23">
        <f aca="true" t="shared" si="0" ref="G8:G13">IF(F8-C8&gt;5,F8-C8,0)</f>
        <v>906.721784</v>
      </c>
    </row>
    <row r="9" spans="2:7" ht="15">
      <c r="B9" s="29" t="s">
        <v>49</v>
      </c>
      <c r="C9" s="18">
        <v>1006.972487</v>
      </c>
      <c r="D9" s="18">
        <v>6.39077</v>
      </c>
      <c r="E9" s="18">
        <v>0</v>
      </c>
      <c r="F9" s="18">
        <v>1920</v>
      </c>
      <c r="G9" s="23">
        <f t="shared" si="0"/>
        <v>913.027513</v>
      </c>
    </row>
    <row r="10" spans="2:7" ht="15">
      <c r="B10" s="29" t="s">
        <v>50</v>
      </c>
      <c r="C10" s="18">
        <v>1000.581718</v>
      </c>
      <c r="D10" s="18">
        <v>6.347307</v>
      </c>
      <c r="E10" s="18">
        <v>0</v>
      </c>
      <c r="F10" s="18">
        <v>1920</v>
      </c>
      <c r="G10" s="23">
        <f t="shared" si="0"/>
        <v>919.418282</v>
      </c>
    </row>
    <row r="11" spans="2:7" ht="15">
      <c r="B11" s="29" t="s">
        <v>51</v>
      </c>
      <c r="C11" s="18">
        <v>994.234411</v>
      </c>
      <c r="D11" s="18">
        <v>6.48601</v>
      </c>
      <c r="E11" s="18">
        <v>0</v>
      </c>
      <c r="F11" s="18">
        <v>1920</v>
      </c>
      <c r="G11" s="23">
        <f t="shared" si="0"/>
        <v>925.765589</v>
      </c>
    </row>
    <row r="12" spans="2:7" ht="15">
      <c r="B12" s="29" t="s">
        <v>52</v>
      </c>
      <c r="C12" s="18">
        <v>987.748401</v>
      </c>
      <c r="D12" s="18">
        <v>6.421491</v>
      </c>
      <c r="E12" s="18">
        <v>0</v>
      </c>
      <c r="F12" s="18">
        <v>1920</v>
      </c>
      <c r="G12" s="23">
        <f t="shared" si="0"/>
        <v>932.251599</v>
      </c>
    </row>
    <row r="13" spans="2:7" ht="15.75" thickBot="1">
      <c r="B13" s="30" t="s">
        <v>53</v>
      </c>
      <c r="C13" s="9">
        <v>981.326909</v>
      </c>
      <c r="D13" s="9">
        <v>6.233995</v>
      </c>
      <c r="E13" s="9">
        <v>0</v>
      </c>
      <c r="F13" s="18">
        <v>1920</v>
      </c>
      <c r="G13" s="23">
        <f t="shared" si="0"/>
        <v>938.673091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2059.551479</v>
      </c>
      <c r="D7" s="22">
        <v>7.448009</v>
      </c>
      <c r="E7" s="22">
        <v>0</v>
      </c>
      <c r="F7" s="18">
        <v>2300</v>
      </c>
      <c r="G7" s="23">
        <f aca="true" t="shared" si="0" ref="G7:G13">IF(F7-C7&gt;3,F7-C7,0)</f>
        <v>240.4485209999998</v>
      </c>
    </row>
    <row r="8" spans="2:7" ht="15">
      <c r="B8" s="28" t="s">
        <v>48</v>
      </c>
      <c r="C8" s="18">
        <v>2052.10347</v>
      </c>
      <c r="D8" s="18">
        <v>7.672363</v>
      </c>
      <c r="E8" s="18">
        <v>0</v>
      </c>
      <c r="F8" s="18">
        <v>2300</v>
      </c>
      <c r="G8" s="23">
        <f t="shared" si="0"/>
        <v>247.89652999999998</v>
      </c>
    </row>
    <row r="9" spans="2:7" ht="15">
      <c r="B9" s="29" t="s">
        <v>49</v>
      </c>
      <c r="C9" s="18">
        <v>2044.431107</v>
      </c>
      <c r="D9" s="18">
        <v>7.417736</v>
      </c>
      <c r="E9" s="18">
        <v>0</v>
      </c>
      <c r="F9" s="18">
        <v>2300</v>
      </c>
      <c r="G9" s="23">
        <f t="shared" si="0"/>
        <v>255.5688929999999</v>
      </c>
    </row>
    <row r="10" spans="2:7" ht="15">
      <c r="B10" s="29" t="s">
        <v>50</v>
      </c>
      <c r="C10" s="18">
        <v>2037.013371</v>
      </c>
      <c r="D10" s="18">
        <v>7.13686</v>
      </c>
      <c r="E10" s="18">
        <v>0</v>
      </c>
      <c r="F10" s="18">
        <v>2300</v>
      </c>
      <c r="G10" s="23">
        <f t="shared" si="0"/>
        <v>262.986629</v>
      </c>
    </row>
    <row r="11" spans="2:7" ht="15">
      <c r="B11" s="29" t="s">
        <v>51</v>
      </c>
      <c r="C11" s="18">
        <v>2029.876511</v>
      </c>
      <c r="D11" s="18">
        <v>7.407829</v>
      </c>
      <c r="E11" s="18">
        <v>0</v>
      </c>
      <c r="F11" s="18">
        <v>2300</v>
      </c>
      <c r="G11" s="23">
        <f t="shared" si="0"/>
        <v>270.12348900000006</v>
      </c>
    </row>
    <row r="12" spans="2:7" ht="15">
      <c r="B12" s="29" t="s">
        <v>52</v>
      </c>
      <c r="C12" s="18">
        <v>2022.468682</v>
      </c>
      <c r="D12" s="18">
        <v>7.51835</v>
      </c>
      <c r="E12" s="18">
        <v>0</v>
      </c>
      <c r="F12" s="18">
        <v>2300</v>
      </c>
      <c r="G12" s="23">
        <f t="shared" si="0"/>
        <v>277.53131800000006</v>
      </c>
    </row>
    <row r="13" spans="2:7" ht="15.75" thickBot="1">
      <c r="B13" s="30" t="s">
        <v>53</v>
      </c>
      <c r="C13" s="9">
        <v>2014.950332</v>
      </c>
      <c r="D13" s="9">
        <v>7.924032</v>
      </c>
      <c r="E13" s="9">
        <v>0</v>
      </c>
      <c r="F13" s="18">
        <v>2300</v>
      </c>
      <c r="G13" s="23">
        <f t="shared" si="0"/>
        <v>285.0496680000001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6.051048</v>
      </c>
      <c r="D7" s="22">
        <v>0</v>
      </c>
      <c r="E7" s="22">
        <v>0.000709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6.051757</v>
      </c>
      <c r="D8" s="18">
        <v>0</v>
      </c>
      <c r="E8" s="18">
        <v>0.000143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6.0519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6.051981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6.052062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6.052143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6.052224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1171.296899</v>
      </c>
      <c r="D7" s="22">
        <v>0</v>
      </c>
      <c r="E7" s="22">
        <v>0.000265</v>
      </c>
      <c r="F7" s="18">
        <v>1500</v>
      </c>
      <c r="G7" s="23">
        <f>IF(F7-C7&gt;5,F7-C7,0)</f>
        <v>328.70310100000006</v>
      </c>
      <c r="H7" s="32"/>
    </row>
    <row r="8" spans="2:8" ht="15">
      <c r="B8" s="28" t="s">
        <v>48</v>
      </c>
      <c r="C8" s="18">
        <v>1171.297164</v>
      </c>
      <c r="D8" s="18">
        <v>0</v>
      </c>
      <c r="E8" s="18">
        <v>0.000983</v>
      </c>
      <c r="F8" s="18">
        <v>1500</v>
      </c>
      <c r="G8" s="23">
        <f aca="true" t="shared" si="0" ref="G8:G13">IF(F8-C8&gt;5,F8-C8,0)</f>
        <v>328.70283599999993</v>
      </c>
      <c r="H8" s="32"/>
    </row>
    <row r="9" spans="2:8" ht="15">
      <c r="B9" s="29" t="s">
        <v>49</v>
      </c>
      <c r="C9" s="18">
        <v>1171.298147</v>
      </c>
      <c r="D9" s="18">
        <v>0</v>
      </c>
      <c r="E9" s="18">
        <v>0.003694</v>
      </c>
      <c r="F9" s="18">
        <v>1500</v>
      </c>
      <c r="G9" s="23">
        <f t="shared" si="0"/>
        <v>328.701853</v>
      </c>
      <c r="H9" s="32"/>
    </row>
    <row r="10" spans="2:8" ht="15">
      <c r="B10" s="29" t="s">
        <v>50</v>
      </c>
      <c r="C10" s="18">
        <v>1171.301841</v>
      </c>
      <c r="D10" s="18">
        <v>0</v>
      </c>
      <c r="E10" s="18">
        <v>0.002192</v>
      </c>
      <c r="F10" s="18">
        <v>1500</v>
      </c>
      <c r="G10" s="23">
        <f t="shared" si="0"/>
        <v>328.69815900000003</v>
      </c>
      <c r="H10" s="32"/>
    </row>
    <row r="11" spans="2:8" ht="15">
      <c r="B11" s="29" t="s">
        <v>51</v>
      </c>
      <c r="C11" s="18">
        <v>1171.304033</v>
      </c>
      <c r="D11" s="18">
        <v>0</v>
      </c>
      <c r="E11" s="18">
        <v>0.000264</v>
      </c>
      <c r="F11" s="18">
        <v>1500</v>
      </c>
      <c r="G11" s="23">
        <f t="shared" si="0"/>
        <v>328.6959670000001</v>
      </c>
      <c r="H11" s="32"/>
    </row>
    <row r="12" spans="2:7" ht="15">
      <c r="B12" s="29" t="s">
        <v>52</v>
      </c>
      <c r="C12" s="18">
        <v>1171.304297</v>
      </c>
      <c r="D12" s="18">
        <v>0</v>
      </c>
      <c r="E12" s="18">
        <v>0.000264</v>
      </c>
      <c r="F12" s="18">
        <v>1500</v>
      </c>
      <c r="G12" s="23">
        <f t="shared" si="0"/>
        <v>328.6957030000001</v>
      </c>
    </row>
    <row r="13" spans="2:7" ht="15.75" thickBot="1">
      <c r="B13" s="30" t="s">
        <v>53</v>
      </c>
      <c r="C13" s="9">
        <v>1171.304561</v>
      </c>
      <c r="D13" s="9">
        <v>0</v>
      </c>
      <c r="E13" s="9">
        <v>0.000264</v>
      </c>
      <c r="F13" s="18">
        <v>1500</v>
      </c>
      <c r="G13" s="23">
        <f t="shared" si="0"/>
        <v>328.6954390000001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544.504764</v>
      </c>
      <c r="D7" s="22">
        <v>6.916703</v>
      </c>
      <c r="E7" s="22">
        <v>0</v>
      </c>
      <c r="F7" s="18">
        <v>1300</v>
      </c>
      <c r="G7" s="23">
        <f>IF(F7-C7&gt;5,F7-C7,0)</f>
        <v>755.495236</v>
      </c>
    </row>
    <row r="8" spans="2:7" ht="15">
      <c r="B8" s="28" t="s">
        <v>48</v>
      </c>
      <c r="C8" s="18">
        <v>537.588061</v>
      </c>
      <c r="D8" s="18">
        <v>3.370621</v>
      </c>
      <c r="E8" s="18">
        <v>0</v>
      </c>
      <c r="F8" s="18">
        <v>1300</v>
      </c>
      <c r="G8" s="23">
        <f aca="true" t="shared" si="0" ref="G8:G13">IF(F8-C8&gt;5,F8-C8,0)</f>
        <v>762.411939</v>
      </c>
    </row>
    <row r="9" spans="2:7" ht="15">
      <c r="B9" s="29" t="s">
        <v>49</v>
      </c>
      <c r="C9" s="18">
        <v>534.21744</v>
      </c>
      <c r="D9" s="18">
        <v>5.602395</v>
      </c>
      <c r="E9" s="18">
        <v>0</v>
      </c>
      <c r="F9" s="18">
        <v>1300</v>
      </c>
      <c r="G9" s="23">
        <f t="shared" si="0"/>
        <v>765.78256</v>
      </c>
    </row>
    <row r="10" spans="2:7" ht="15">
      <c r="B10" s="29" t="s">
        <v>50</v>
      </c>
      <c r="C10" s="18">
        <v>528.615045</v>
      </c>
      <c r="D10" s="18">
        <v>6.730513</v>
      </c>
      <c r="E10" s="18">
        <v>0</v>
      </c>
      <c r="F10" s="18">
        <v>1300</v>
      </c>
      <c r="G10" s="23">
        <f t="shared" si="0"/>
        <v>771.384955</v>
      </c>
    </row>
    <row r="11" spans="2:7" ht="15">
      <c r="B11" s="29" t="s">
        <v>51</v>
      </c>
      <c r="C11" s="18">
        <v>521.884532</v>
      </c>
      <c r="D11" s="18">
        <v>6.702741</v>
      </c>
      <c r="E11" s="18">
        <v>0</v>
      </c>
      <c r="F11" s="18">
        <v>1300</v>
      </c>
      <c r="G11" s="23">
        <f t="shared" si="0"/>
        <v>778.115468</v>
      </c>
    </row>
    <row r="12" spans="2:7" ht="15">
      <c r="B12" s="29" t="s">
        <v>52</v>
      </c>
      <c r="C12" s="18">
        <v>515.181791</v>
      </c>
      <c r="D12" s="18">
        <v>6.653174</v>
      </c>
      <c r="E12" s="18">
        <v>0</v>
      </c>
      <c r="F12" s="18">
        <v>1300</v>
      </c>
      <c r="G12" s="23">
        <f t="shared" si="0"/>
        <v>784.818209</v>
      </c>
    </row>
    <row r="13" spans="2:7" ht="15.75" thickBot="1">
      <c r="B13" s="30" t="s">
        <v>53</v>
      </c>
      <c r="C13" s="9">
        <v>508.528617</v>
      </c>
      <c r="D13" s="9">
        <v>4.227247</v>
      </c>
      <c r="E13" s="9">
        <v>0</v>
      </c>
      <c r="F13" s="18">
        <v>1300</v>
      </c>
      <c r="G13" s="23">
        <f t="shared" si="0"/>
        <v>791.4713830000001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2020-11-30T11:55:45Z</dcterms:modified>
  <cp:category/>
  <cp:version/>
  <cp:contentType/>
  <cp:contentStatus/>
</cp:coreProperties>
</file>