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<sst xmlns="http://schemas.openxmlformats.org/spreadsheetml/2006/main" count="211" uniqueCount="54">
  <si>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</si>
  <si>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</si>
  <si>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</si>
  <si>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</si>
  <si>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</si>
  <si>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</si>
  <si>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</si>
  <si>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</si>
  <si>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</si>
  <si>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</si>
  <si>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</si>
  <si>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</si>
  <si>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</si>
  <si>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</si>
  <si>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</si>
  <si>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</si>
  <si>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</si>
  <si>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</si>
  <si>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</si>
  <si>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</si>
  <si>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</si>
  <si>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</si>
  <si>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</si>
  <si>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</si>
  <si>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</si>
  <si>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</si>
  <si>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</si>
  <si>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</si>
  <si>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</si>
  <si>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</si>
  <si>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</si>
  <si>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</si>
  <si>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</si>
  <si>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</si>
  <si>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</si>
  <si>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</si>
  <si>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</si>
  <si>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</si>
  <si>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</si>
  <si>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</si>
  <si>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</si>
  <si>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</si>
  <si>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</si>
  <si>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</si>
  <si>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</si>
  <si>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</si>
  <si>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27.07.2020</t>
  </si>
  <si>
    <t>27.07.2020</t>
  </si>
  <si>
    <t>26.07.2020</t>
  </si>
  <si>
    <t>25.07.2020</t>
  </si>
  <si>
    <t>24.07.2020</t>
  </si>
  <si>
    <t>23.07.2020</t>
  </si>
  <si>
    <t>22.07.2020</t>
  </si>
  <si>
    <t>21.07.2020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</si>
</sst>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390.54258300000004</v>
      </c>
      <c r="D9" s="17">
        <v>250</v>
      </c>
      <c r="E9" s="17">
        <f>'UGS Uhersko'!C7</f>
        <v>140.542583</v>
      </c>
      <c r="F9" s="17">
        <f>'UGS Uhersko'!D7</f>
        <v>10.206294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13395.658255604</v>
      </c>
      <c r="D10" s="18">
        <v>3700</v>
      </c>
      <c r="E10" s="18">
        <f>'UGS Bilche-Volitsko Uhersko'!C7</f>
        <v>9695.658255604</v>
      </c>
      <c r="F10" s="18">
        <f>'UGS Bilche-Volitsko Uhersko'!D7</f>
        <v>31.89475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2062.439115</v>
      </c>
      <c r="D11" s="18">
        <v>622</v>
      </c>
      <c r="E11" s="18">
        <f>'UGS Dashavske'!C7</f>
        <v>1440.439115</v>
      </c>
      <c r="F11" s="18">
        <f>'UGS Dashavske'!D7</f>
        <v>13.675207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921.411212</v>
      </c>
      <c r="D12" s="18"/>
      <c r="E12" s="18">
        <f>'UGS Oparske'!C7</f>
        <v>921.411212</v>
      </c>
      <c r="F12" s="18">
        <f>'UGS Oparske'!D7</f>
        <v>4.61771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1927.486227</v>
      </c>
      <c r="D13" s="18"/>
      <c r="E13" s="18">
        <f>'UGS Bogordchanske'!C7</f>
        <v>1927.486227</v>
      </c>
      <c r="F13" s="18">
        <f>'UGS Bogordchanske'!D7</f>
        <v>8.240036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96.053189</v>
      </c>
      <c r="D14" s="18">
        <v>90</v>
      </c>
      <c r="E14" s="18">
        <f>'UGS Olushivske'!C7</f>
        <v>6.053189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1171.322074</v>
      </c>
      <c r="D15" s="18"/>
      <c r="E15" s="18">
        <f>'UGS Mryn'!C7</f>
        <v>1171.322074</v>
      </c>
      <c r="F15" s="18">
        <f>'UGS Mryn'!D7</f>
        <v>0</v>
      </c>
      <c r="G15" s="18">
        <f>'UGS Mryn'!E7</f>
        <v>0.002293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504.301678</v>
      </c>
      <c r="D16" s="18"/>
      <c r="E16" s="18">
        <f>'UGS Solohivske'!C7</f>
        <v>504.301678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443.647649</v>
      </c>
      <c r="D17" s="18"/>
      <c r="E17" s="18">
        <f>'UGS Proletarske'!C7</f>
        <v>443.647649</v>
      </c>
      <c r="F17" s="18">
        <f>'UGS Proletarske'!D7</f>
        <v>3.937754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695.107687</v>
      </c>
      <c r="D18" s="18"/>
      <c r="E18" s="18">
        <f>'UGS Kehychivske'!C7</f>
        <v>695.107687</v>
      </c>
      <c r="F18" s="18">
        <f>'UGS Kehychivske'!D7</f>
        <v>0</v>
      </c>
      <c r="G18" s="18">
        <f>'UGS Kehychivske'!E7</f>
        <v>0.000262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80.755991</v>
      </c>
      <c r="D19" s="18"/>
      <c r="E19" s="18">
        <f>'UGS Krasnopopivske'!C7</f>
        <v>80.755991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21864.589344603995</v>
      </c>
      <c r="D21" s="38">
        <f>SUM(D9:D20)</f>
        <v>4662</v>
      </c>
      <c r="E21" s="39">
        <f>SUM(E9:E20)</f>
        <v>17202.589344604003</v>
      </c>
      <c r="F21" s="39">
        <f>SUM(F9:F19)</f>
        <v>72.571751</v>
      </c>
      <c r="G21" s="39">
        <f>SUM(G9:G19)</f>
        <v>0.002851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8308.070655396004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443.647649</v>
      </c>
      <c r="D7" s="22">
        <v>3.937754</v>
      </c>
      <c r="E7" s="22">
        <v>0</v>
      </c>
      <c r="F7" s="18">
        <v>1000</v>
      </c>
      <c r="G7" s="23">
        <f>IF(F7-C7&gt;5,F7-C7,0)</f>
        <v>556.352351</v>
      </c>
    </row>
    <row r="8" spans="2:7" ht="15">
      <c r="B8" s="28" t="s">
        <v>48</v>
      </c>
      <c r="C8" s="18">
        <v>439.709895</v>
      </c>
      <c r="D8" s="18">
        <v>3.917419</v>
      </c>
      <c r="E8" s="18">
        <v>0</v>
      </c>
      <c r="F8" s="18">
        <v>1000</v>
      </c>
      <c r="G8" s="23">
        <f aca="true" t="shared" si="0" ref="G8:G13">IF(F8-C8&gt;5,F8-C8,0)</f>
        <v>560.290105</v>
      </c>
    </row>
    <row r="9" spans="2:7" ht="15">
      <c r="B9" s="29" t="s">
        <v>49</v>
      </c>
      <c r="C9" s="18">
        <v>435.792476</v>
      </c>
      <c r="D9" s="18">
        <v>3.906434</v>
      </c>
      <c r="E9" s="18">
        <v>0</v>
      </c>
      <c r="F9" s="18">
        <v>1000</v>
      </c>
      <c r="G9" s="23">
        <f t="shared" si="0"/>
        <v>564.2075239999999</v>
      </c>
    </row>
    <row r="10" spans="2:7" ht="15">
      <c r="B10" s="29" t="s">
        <v>50</v>
      </c>
      <c r="C10" s="18">
        <v>431.886042</v>
      </c>
      <c r="D10" s="18">
        <v>3.878306</v>
      </c>
      <c r="E10" s="18">
        <v>0</v>
      </c>
      <c r="F10" s="18">
        <v>1000</v>
      </c>
      <c r="G10" s="23">
        <f t="shared" si="0"/>
        <v>568.113958</v>
      </c>
    </row>
    <row r="11" spans="2:7" ht="15">
      <c r="B11" s="29" t="s">
        <v>51</v>
      </c>
      <c r="C11" s="18">
        <v>428.007736</v>
      </c>
      <c r="D11" s="18">
        <v>3.836615</v>
      </c>
      <c r="E11" s="18">
        <v>0</v>
      </c>
      <c r="F11" s="18">
        <v>1000</v>
      </c>
      <c r="G11" s="23">
        <f t="shared" si="0"/>
        <v>571.992264</v>
      </c>
    </row>
    <row r="12" spans="2:7" ht="15">
      <c r="B12" s="29" t="s">
        <v>52</v>
      </c>
      <c r="C12" s="18">
        <v>424.171121</v>
      </c>
      <c r="D12" s="18">
        <v>3.836258</v>
      </c>
      <c r="E12" s="18">
        <v>0</v>
      </c>
      <c r="F12" s="18">
        <v>1000</v>
      </c>
      <c r="G12" s="23">
        <f t="shared" si="0"/>
        <v>575.8288789999999</v>
      </c>
    </row>
    <row r="13" spans="2:7" ht="15.75" thickBot="1">
      <c r="B13" s="30" t="s">
        <v>53</v>
      </c>
      <c r="C13" s="9">
        <v>420.334863</v>
      </c>
      <c r="D13" s="9">
        <v>3.833154</v>
      </c>
      <c r="E13" s="9">
        <v>0</v>
      </c>
      <c r="F13" s="18">
        <v>1000</v>
      </c>
      <c r="G13" s="23">
        <f t="shared" si="0"/>
        <v>579.665137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695.107687</v>
      </c>
      <c r="D7" s="22">
        <v>0</v>
      </c>
      <c r="E7" s="22">
        <v>0.000262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695.107949</v>
      </c>
      <c r="D8" s="18">
        <v>0</v>
      </c>
      <c r="E8" s="18">
        <v>0.00026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695.108209</v>
      </c>
      <c r="D9" s="18">
        <v>0</v>
      </c>
      <c r="E9" s="18">
        <v>0.000258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695.108467</v>
      </c>
      <c r="D10" s="18">
        <v>0</v>
      </c>
      <c r="E10" s="18">
        <v>0.015255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695.123722</v>
      </c>
      <c r="D11" s="18">
        <v>0</v>
      </c>
      <c r="E11" s="18">
        <v>0.00026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695.123982</v>
      </c>
      <c r="D12" s="18">
        <v>0</v>
      </c>
      <c r="E12" s="18">
        <v>0.000259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695.124241</v>
      </c>
      <c r="D13" s="9">
        <v>0</v>
      </c>
      <c r="E13" s="9">
        <v>0.000259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80.755991</v>
      </c>
      <c r="D7" s="22">
        <v>0</v>
      </c>
      <c r="E7" s="22">
        <v>0.000188</v>
      </c>
      <c r="F7" s="18">
        <v>420</v>
      </c>
      <c r="G7" s="23">
        <f>IF(ROUND(C7,2)=80.75,0,F7-C7)</f>
        <v>339.244009</v>
      </c>
    </row>
    <row r="8" spans="2:8" ht="15">
      <c r="B8" s="28" t="s">
        <v>48</v>
      </c>
      <c r="C8" s="18">
        <v>80.756179</v>
      </c>
      <c r="D8" s="18">
        <v>0</v>
      </c>
      <c r="E8" s="18">
        <v>0.000188</v>
      </c>
      <c r="F8" s="18">
        <v>420</v>
      </c>
      <c r="G8" s="23">
        <f aca="true" t="shared" si="0" ref="G8:G13">IF(ROUND(C8,2)=80.75,0,F8-C8)</f>
        <v>339.243821</v>
      </c>
      <c r="H8" s="11"/>
    </row>
    <row r="9" spans="2:8" ht="15">
      <c r="B9" s="29" t="s">
        <v>49</v>
      </c>
      <c r="C9" s="18">
        <v>80.756367</v>
      </c>
      <c r="D9" s="18">
        <v>0</v>
      </c>
      <c r="E9" s="18">
        <v>0.000188</v>
      </c>
      <c r="F9" s="18">
        <v>420</v>
      </c>
      <c r="G9" s="23">
        <f t="shared" si="0"/>
        <v>339.243633</v>
      </c>
      <c r="H9" s="11"/>
    </row>
    <row r="10" spans="2:8" ht="15">
      <c r="B10" s="29" t="s">
        <v>50</v>
      </c>
      <c r="C10" s="18">
        <v>80.756555</v>
      </c>
      <c r="D10" s="18">
        <v>0</v>
      </c>
      <c r="E10" s="18">
        <v>0.000188</v>
      </c>
      <c r="F10" s="18">
        <v>420</v>
      </c>
      <c r="G10" s="23">
        <f t="shared" si="0"/>
        <v>339.243445</v>
      </c>
      <c r="H10" s="11"/>
    </row>
    <row r="11" spans="2:8" ht="15">
      <c r="B11" s="29" t="s">
        <v>51</v>
      </c>
      <c r="C11" s="18">
        <v>80.756743</v>
      </c>
      <c r="D11" s="18">
        <v>0</v>
      </c>
      <c r="E11" s="18">
        <v>0.000189</v>
      </c>
      <c r="F11" s="18">
        <v>420</v>
      </c>
      <c r="G11" s="23">
        <f t="shared" si="0"/>
        <v>339.24325699999997</v>
      </c>
      <c r="H11" s="11"/>
    </row>
    <row r="12" spans="2:8" ht="15">
      <c r="B12" s="29" t="s">
        <v>52</v>
      </c>
      <c r="C12" s="18">
        <v>80.756932</v>
      </c>
      <c r="D12" s="18">
        <v>0</v>
      </c>
      <c r="E12" s="18">
        <v>0.000189</v>
      </c>
      <c r="F12" s="18">
        <v>420</v>
      </c>
      <c r="G12" s="23">
        <f t="shared" si="0"/>
        <v>339.243068</v>
      </c>
      <c r="H12" s="11"/>
    </row>
    <row r="13" spans="2:8" ht="15.75" thickBot="1">
      <c r="B13" s="30" t="s">
        <v>53</v>
      </c>
      <c r="C13" s="9">
        <v>80.757121</v>
      </c>
      <c r="D13" s="9">
        <v>0</v>
      </c>
      <c r="E13" s="9">
        <v>0.000189</v>
      </c>
      <c r="F13" s="18">
        <v>420</v>
      </c>
      <c r="G13" s="23">
        <f t="shared" si="0"/>
        <v>339.242879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80.755991</v>
      </c>
      <c r="D7" s="22">
        <v>0</v>
      </c>
      <c r="E7" s="22">
        <v>0.000188</v>
      </c>
      <c r="F7" s="18">
        <v>400</v>
      </c>
      <c r="G7" s="23">
        <f>F7-C7</f>
        <v>319.244009</v>
      </c>
    </row>
    <row r="8" spans="2:7" ht="15">
      <c r="B8" s="6" t="s">
        <v>48</v>
      </c>
      <c r="C8" s="18">
        <v>80.756179</v>
      </c>
      <c r="D8" s="18">
        <v>0</v>
      </c>
      <c r="E8" s="18">
        <v>0.000188</v>
      </c>
      <c r="F8" s="18">
        <v>400</v>
      </c>
      <c r="G8" s="23">
        <f aca="true" t="shared" si="0" ref="G8:G13">F8-C8</f>
        <v>319.243821</v>
      </c>
    </row>
    <row r="9" spans="2:7" ht="15">
      <c r="B9" s="7" t="s">
        <v>49</v>
      </c>
      <c r="C9" s="18">
        <v>80.756367</v>
      </c>
      <c r="D9" s="18">
        <v>0</v>
      </c>
      <c r="E9" s="18">
        <v>0.000188</v>
      </c>
      <c r="F9" s="18">
        <v>400</v>
      </c>
      <c r="G9" s="23">
        <f t="shared" si="0"/>
        <v>319.243633</v>
      </c>
    </row>
    <row r="10" spans="2:7" ht="15">
      <c r="B10" s="7" t="s">
        <v>50</v>
      </c>
      <c r="C10" s="18">
        <v>80.756555</v>
      </c>
      <c r="D10" s="18">
        <v>0</v>
      </c>
      <c r="E10" s="18">
        <v>0.000188</v>
      </c>
      <c r="F10" s="18">
        <v>400</v>
      </c>
      <c r="G10" s="23">
        <f t="shared" si="0"/>
        <v>319.243445</v>
      </c>
    </row>
    <row r="11" spans="2:7" ht="15">
      <c r="B11" s="7" t="s">
        <v>51</v>
      </c>
      <c r="C11" s="18">
        <v>80.756743</v>
      </c>
      <c r="D11" s="18">
        <v>0</v>
      </c>
      <c r="E11" s="18">
        <v>0.000189</v>
      </c>
      <c r="F11" s="18">
        <v>400</v>
      </c>
      <c r="G11" s="23">
        <f t="shared" si="0"/>
        <v>319.24325699999997</v>
      </c>
    </row>
    <row r="12" spans="2:7" ht="15">
      <c r="B12" s="7" t="s">
        <v>52</v>
      </c>
      <c r="C12" s="18">
        <v>80.756932</v>
      </c>
      <c r="D12" s="18">
        <v>0</v>
      </c>
      <c r="E12" s="18">
        <v>0.000189</v>
      </c>
      <c r="F12" s="18">
        <v>400</v>
      </c>
      <c r="G12" s="23">
        <f t="shared" si="0"/>
        <v>319.243068</v>
      </c>
    </row>
    <row r="13" spans="2:7" ht="15.75" thickBot="1">
      <c r="B13" s="8" t="s">
        <v>53</v>
      </c>
      <c r="C13" s="9">
        <v>80.757121</v>
      </c>
      <c r="D13" s="9">
        <v>0</v>
      </c>
      <c r="E13" s="9">
        <v>0.000189</v>
      </c>
      <c r="F13" s="18">
        <v>400</v>
      </c>
      <c r="G13" s="23">
        <f t="shared" si="0"/>
        <v>319.242879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140.542583</v>
      </c>
      <c r="D7" s="22">
        <v>10.206294</v>
      </c>
      <c r="E7" s="22">
        <v>0</v>
      </c>
      <c r="F7" s="17">
        <v>1900</v>
      </c>
      <c r="G7" s="23">
        <f>IF(F7-C7&gt;5,F7-C7,0)</f>
        <v>1759.457417</v>
      </c>
    </row>
    <row r="8" spans="2:7" ht="15">
      <c r="B8" s="28" t="s">
        <v>48</v>
      </c>
      <c r="C8" s="18">
        <v>130.336289</v>
      </c>
      <c r="D8" s="18">
        <v>5.939408</v>
      </c>
      <c r="E8" s="18">
        <v>0</v>
      </c>
      <c r="F8" s="17">
        <v>1900</v>
      </c>
      <c r="G8" s="23">
        <f aca="true" t="shared" si="0" ref="G8:G13">IF(F8-C8&gt;5,F8-C8,0)</f>
        <v>1769.663711</v>
      </c>
    </row>
    <row r="9" spans="2:7" ht="15">
      <c r="B9" s="29" t="s">
        <v>49</v>
      </c>
      <c r="C9" s="18">
        <v>124.396881</v>
      </c>
      <c r="D9" s="18">
        <v>5.907006</v>
      </c>
      <c r="E9" s="18">
        <v>0</v>
      </c>
      <c r="F9" s="17">
        <v>1900</v>
      </c>
      <c r="G9" s="23">
        <f t="shared" si="0"/>
        <v>1775.603119</v>
      </c>
    </row>
    <row r="10" spans="2:7" ht="15">
      <c r="B10" s="29" t="s">
        <v>50</v>
      </c>
      <c r="C10" s="18">
        <v>118.489875</v>
      </c>
      <c r="D10" s="18">
        <v>4.311305</v>
      </c>
      <c r="E10" s="18">
        <v>0</v>
      </c>
      <c r="F10" s="17">
        <v>1900</v>
      </c>
      <c r="G10" s="23">
        <f t="shared" si="0"/>
        <v>1781.510125</v>
      </c>
    </row>
    <row r="11" spans="2:7" ht="15">
      <c r="B11" s="29" t="s">
        <v>51</v>
      </c>
      <c r="C11" s="18">
        <v>114.17857</v>
      </c>
      <c r="D11" s="18">
        <v>0</v>
      </c>
      <c r="E11" s="18">
        <v>0.00141</v>
      </c>
      <c r="F11" s="17">
        <v>1900</v>
      </c>
      <c r="G11" s="23">
        <f t="shared" si="0"/>
        <v>1785.82143</v>
      </c>
    </row>
    <row r="12" spans="2:7" ht="15">
      <c r="B12" s="29" t="s">
        <v>52</v>
      </c>
      <c r="C12" s="18">
        <v>114.17998</v>
      </c>
      <c r="D12" s="18">
        <v>0</v>
      </c>
      <c r="E12" s="18">
        <v>0.001387</v>
      </c>
      <c r="F12" s="17">
        <v>1900</v>
      </c>
      <c r="G12" s="23">
        <f t="shared" si="0"/>
        <v>1785.82002</v>
      </c>
    </row>
    <row r="13" spans="2:7" ht="15.75" thickBot="1">
      <c r="B13" s="30" t="s">
        <v>53</v>
      </c>
      <c r="C13" s="9">
        <v>114.181367</v>
      </c>
      <c r="D13" s="9">
        <v>0</v>
      </c>
      <c r="E13" s="9">
        <v>0.00138</v>
      </c>
      <c r="F13" s="17">
        <v>1900</v>
      </c>
      <c r="G13" s="23">
        <f t="shared" si="0"/>
        <v>1785.818633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9695.658255604</v>
      </c>
      <c r="D7" s="22">
        <v>31.89475</v>
      </c>
      <c r="E7" s="22">
        <v>0</v>
      </c>
      <c r="F7" s="26">
        <f>'[1]Всі_ПСГ'!$F$8</f>
        <v>17050</v>
      </c>
      <c r="G7" s="23">
        <f>IF(F7-C7&gt;5,F7-C7,0)</f>
        <v>7354.341744396001</v>
      </c>
    </row>
    <row r="8" spans="2:8" ht="15">
      <c r="B8" s="28" t="s">
        <v>48</v>
      </c>
      <c r="C8" s="18">
        <v>9663.763505604</v>
      </c>
      <c r="D8" s="18">
        <v>34.816478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7386.236494396</v>
      </c>
      <c r="H8" s="11"/>
    </row>
    <row r="9" spans="2:8" ht="15">
      <c r="B9" s="29" t="s">
        <v>49</v>
      </c>
      <c r="C9" s="18">
        <v>9628.947027604</v>
      </c>
      <c r="D9" s="18">
        <v>33.776937</v>
      </c>
      <c r="E9" s="18">
        <v>0</v>
      </c>
      <c r="F9" s="26">
        <f>'[1]Всі_ПСГ'!$F$8</f>
        <v>17050</v>
      </c>
      <c r="G9" s="23">
        <f t="shared" si="0"/>
        <v>7421.052972396001</v>
      </c>
      <c r="H9" s="11"/>
    </row>
    <row r="10" spans="2:8" ht="15">
      <c r="B10" s="29" t="s">
        <v>50</v>
      </c>
      <c r="C10" s="18">
        <v>9595.170090604</v>
      </c>
      <c r="D10" s="18">
        <v>39.645756</v>
      </c>
      <c r="E10" s="18">
        <v>0</v>
      </c>
      <c r="F10" s="26">
        <f>'[1]Всі_ПСГ'!$F$8</f>
        <v>17050</v>
      </c>
      <c r="G10" s="23">
        <f t="shared" si="0"/>
        <v>7454.8299093959995</v>
      </c>
      <c r="H10" s="11"/>
    </row>
    <row r="11" spans="2:8" ht="15">
      <c r="B11" s="29" t="s">
        <v>51</v>
      </c>
      <c r="C11" s="18">
        <v>9555.524334604</v>
      </c>
      <c r="D11" s="18">
        <v>45.077652</v>
      </c>
      <c r="E11" s="18">
        <v>0</v>
      </c>
      <c r="F11" s="26">
        <f>'[1]Всі_ПСГ'!$F$8</f>
        <v>17050</v>
      </c>
      <c r="G11" s="23">
        <f t="shared" si="0"/>
        <v>7494.475665395999</v>
      </c>
      <c r="H11" s="11"/>
    </row>
    <row r="12" spans="2:8" ht="15">
      <c r="B12" s="29" t="s">
        <v>52</v>
      </c>
      <c r="C12" s="18">
        <v>9510.446682604</v>
      </c>
      <c r="D12" s="18">
        <v>42.233954</v>
      </c>
      <c r="E12" s="18">
        <v>0</v>
      </c>
      <c r="F12" s="26">
        <f>'[1]Всі_ПСГ'!$F$8</f>
        <v>17050</v>
      </c>
      <c r="G12" s="23">
        <f t="shared" si="0"/>
        <v>7539.553317395999</v>
      </c>
      <c r="H12" s="11"/>
    </row>
    <row r="13" spans="2:8" ht="15.75" thickBot="1">
      <c r="B13" s="30" t="s">
        <v>53</v>
      </c>
      <c r="C13" s="9">
        <v>9468.212728604</v>
      </c>
      <c r="D13" s="9">
        <v>48.762223</v>
      </c>
      <c r="E13" s="9">
        <v>0</v>
      </c>
      <c r="F13" s="26">
        <f>'[1]Всі_ПСГ'!$F$8</f>
        <v>17050</v>
      </c>
      <c r="G13" s="23">
        <f t="shared" si="0"/>
        <v>7581.7872713960005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1440.439115</v>
      </c>
      <c r="D7" s="22">
        <v>13.675207</v>
      </c>
      <c r="E7" s="22">
        <v>0</v>
      </c>
      <c r="F7" s="18">
        <v>2150</v>
      </c>
      <c r="G7" s="23">
        <f>IF(F7-C7&gt;5,F7-C7,0)</f>
        <v>709.5608850000001</v>
      </c>
    </row>
    <row r="8" spans="2:7" ht="15">
      <c r="B8" s="28" t="s">
        <v>48</v>
      </c>
      <c r="C8" s="18">
        <v>1426.763908</v>
      </c>
      <c r="D8" s="18">
        <v>14.295261</v>
      </c>
      <c r="E8" s="18">
        <v>0</v>
      </c>
      <c r="F8" s="18">
        <v>2150</v>
      </c>
      <c r="G8" s="23">
        <f aca="true" t="shared" si="0" ref="G8:G13">IF(F8-C8&gt;5,F8-C8,0)</f>
        <v>723.2360920000001</v>
      </c>
    </row>
    <row r="9" spans="2:7" ht="15">
      <c r="B9" s="29" t="s">
        <v>49</v>
      </c>
      <c r="C9" s="18">
        <v>1412.468647</v>
      </c>
      <c r="D9" s="18">
        <v>14.683939</v>
      </c>
      <c r="E9" s="18">
        <v>0</v>
      </c>
      <c r="F9" s="18">
        <v>2150</v>
      </c>
      <c r="G9" s="23">
        <f t="shared" si="0"/>
        <v>737.5313530000001</v>
      </c>
    </row>
    <row r="10" spans="2:7" ht="15">
      <c r="B10" s="29" t="s">
        <v>50</v>
      </c>
      <c r="C10" s="18">
        <v>1397.784708</v>
      </c>
      <c r="D10" s="18">
        <v>13.69277</v>
      </c>
      <c r="E10" s="18">
        <v>0</v>
      </c>
      <c r="F10" s="18">
        <v>2150</v>
      </c>
      <c r="G10" s="23">
        <f t="shared" si="0"/>
        <v>752.2152920000001</v>
      </c>
    </row>
    <row r="11" spans="2:7" ht="15">
      <c r="B11" s="29" t="s">
        <v>51</v>
      </c>
      <c r="C11" s="18">
        <v>1384.091938</v>
      </c>
      <c r="D11" s="18">
        <v>12.233994</v>
      </c>
      <c r="E11" s="18">
        <v>0</v>
      </c>
      <c r="F11" s="18">
        <v>2150</v>
      </c>
      <c r="G11" s="23">
        <f t="shared" si="0"/>
        <v>765.908062</v>
      </c>
    </row>
    <row r="12" spans="2:7" ht="15">
      <c r="B12" s="29" t="s">
        <v>52</v>
      </c>
      <c r="C12" s="18">
        <v>1374.008723</v>
      </c>
      <c r="D12" s="18">
        <v>10.148751</v>
      </c>
      <c r="E12" s="18">
        <v>0</v>
      </c>
      <c r="F12" s="18">
        <v>2150</v>
      </c>
      <c r="G12" s="23">
        <f t="shared" si="0"/>
        <v>775.9912770000001</v>
      </c>
    </row>
    <row r="13" spans="2:7" ht="15.75" thickBot="1">
      <c r="B13" s="30" t="s">
        <v>53</v>
      </c>
      <c r="C13" s="9">
        <v>1363.859972</v>
      </c>
      <c r="D13" s="9">
        <v>5.326267</v>
      </c>
      <c r="E13" s="9">
        <v>0</v>
      </c>
      <c r="F13" s="18">
        <v>2150</v>
      </c>
      <c r="G13" s="23">
        <f t="shared" si="0"/>
        <v>786.140028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921.411212</v>
      </c>
      <c r="D7" s="22">
        <v>4.61771</v>
      </c>
      <c r="E7" s="22">
        <v>0</v>
      </c>
      <c r="F7" s="18">
        <v>1920</v>
      </c>
      <c r="G7" s="23">
        <f>IF(F7-C7&gt;5,F7-C7,0)</f>
        <v>998.588788</v>
      </c>
    </row>
    <row r="8" spans="2:7" ht="15">
      <c r="B8" s="28" t="s">
        <v>48</v>
      </c>
      <c r="C8" s="18">
        <v>916.793502</v>
      </c>
      <c r="D8" s="18">
        <v>4.667726</v>
      </c>
      <c r="E8" s="18">
        <v>0</v>
      </c>
      <c r="F8" s="18">
        <v>1920</v>
      </c>
      <c r="G8" s="23">
        <f aca="true" t="shared" si="0" ref="G8:G13">IF(F8-C8&gt;5,F8-C8,0)</f>
        <v>1003.206498</v>
      </c>
    </row>
    <row r="9" spans="2:7" ht="15">
      <c r="B9" s="29" t="s">
        <v>49</v>
      </c>
      <c r="C9" s="18">
        <v>912.125776</v>
      </c>
      <c r="D9" s="18">
        <v>4.787455</v>
      </c>
      <c r="E9" s="18">
        <v>0</v>
      </c>
      <c r="F9" s="18">
        <v>1920</v>
      </c>
      <c r="G9" s="23">
        <f t="shared" si="0"/>
        <v>1007.874224</v>
      </c>
    </row>
    <row r="10" spans="2:7" ht="15">
      <c r="B10" s="29" t="s">
        <v>50</v>
      </c>
      <c r="C10" s="18">
        <v>907.338321</v>
      </c>
      <c r="D10" s="18">
        <v>5.247086</v>
      </c>
      <c r="E10" s="18">
        <v>0</v>
      </c>
      <c r="F10" s="18">
        <v>1920</v>
      </c>
      <c r="G10" s="23">
        <f t="shared" si="0"/>
        <v>1012.661679</v>
      </c>
    </row>
    <row r="11" spans="2:7" ht="15">
      <c r="B11" s="29" t="s">
        <v>51</v>
      </c>
      <c r="C11" s="18">
        <v>902.091235</v>
      </c>
      <c r="D11" s="18">
        <v>5.435266</v>
      </c>
      <c r="E11" s="18">
        <v>0</v>
      </c>
      <c r="F11" s="18">
        <v>1920</v>
      </c>
      <c r="G11" s="23">
        <f t="shared" si="0"/>
        <v>1017.908765</v>
      </c>
    </row>
    <row r="12" spans="2:7" ht="15">
      <c r="B12" s="29" t="s">
        <v>52</v>
      </c>
      <c r="C12" s="18">
        <v>896.655969</v>
      </c>
      <c r="D12" s="18">
        <v>5.967852</v>
      </c>
      <c r="E12" s="18">
        <v>0</v>
      </c>
      <c r="F12" s="18">
        <v>1920</v>
      </c>
      <c r="G12" s="23">
        <f t="shared" si="0"/>
        <v>1023.344031</v>
      </c>
    </row>
    <row r="13" spans="2:7" ht="15.75" thickBot="1">
      <c r="B13" s="30" t="s">
        <v>53</v>
      </c>
      <c r="C13" s="9">
        <v>890.688117</v>
      </c>
      <c r="D13" s="9">
        <v>7.264201</v>
      </c>
      <c r="E13" s="9">
        <v>0</v>
      </c>
      <c r="F13" s="18">
        <v>1920</v>
      </c>
      <c r="G13" s="23">
        <f t="shared" si="0"/>
        <v>1029.3118829999999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1927.486227</v>
      </c>
      <c r="D7" s="22">
        <v>8.240036</v>
      </c>
      <c r="E7" s="22">
        <v>0</v>
      </c>
      <c r="F7" s="18">
        <v>2300</v>
      </c>
      <c r="G7" s="23">
        <f aca="true" t="shared" si="0" ref="G7:G13">IF(F7-C7&gt;3,F7-C7,0)</f>
        <v>372.5137729999999</v>
      </c>
    </row>
    <row r="8" spans="2:7" ht="15">
      <c r="B8" s="28" t="s">
        <v>48</v>
      </c>
      <c r="C8" s="18">
        <v>1919.246191</v>
      </c>
      <c r="D8" s="18">
        <v>8.959538</v>
      </c>
      <c r="E8" s="18">
        <v>0</v>
      </c>
      <c r="F8" s="18">
        <v>2300</v>
      </c>
      <c r="G8" s="23">
        <f t="shared" si="0"/>
        <v>380.75380900000005</v>
      </c>
    </row>
    <row r="9" spans="2:7" ht="15">
      <c r="B9" s="29" t="s">
        <v>49</v>
      </c>
      <c r="C9" s="18">
        <v>1910.286653</v>
      </c>
      <c r="D9" s="18">
        <v>8.95792</v>
      </c>
      <c r="E9" s="18">
        <v>0</v>
      </c>
      <c r="F9" s="18">
        <v>2300</v>
      </c>
      <c r="G9" s="23">
        <f t="shared" si="0"/>
        <v>389.7133470000001</v>
      </c>
    </row>
    <row r="10" spans="2:7" ht="15">
      <c r="B10" s="29" t="s">
        <v>50</v>
      </c>
      <c r="C10" s="18">
        <v>1901.328733</v>
      </c>
      <c r="D10" s="18">
        <v>8.873332</v>
      </c>
      <c r="E10" s="18">
        <v>0</v>
      </c>
      <c r="F10" s="18">
        <v>2300</v>
      </c>
      <c r="G10" s="23">
        <f t="shared" si="0"/>
        <v>398.67126699999994</v>
      </c>
    </row>
    <row r="11" spans="2:7" ht="15">
      <c r="B11" s="29" t="s">
        <v>51</v>
      </c>
      <c r="C11" s="18">
        <v>1892.455401</v>
      </c>
      <c r="D11" s="18">
        <v>9.062106</v>
      </c>
      <c r="E11" s="18">
        <v>0</v>
      </c>
      <c r="F11" s="18">
        <v>2300</v>
      </c>
      <c r="G11" s="23">
        <f t="shared" si="0"/>
        <v>407.54459900000006</v>
      </c>
    </row>
    <row r="12" spans="2:7" ht="15">
      <c r="B12" s="29" t="s">
        <v>52</v>
      </c>
      <c r="C12" s="18">
        <v>1883.393295</v>
      </c>
      <c r="D12" s="18">
        <v>9.149789</v>
      </c>
      <c r="E12" s="18">
        <v>0</v>
      </c>
      <c r="F12" s="18">
        <v>2300</v>
      </c>
      <c r="G12" s="23">
        <f t="shared" si="0"/>
        <v>416.6067049999999</v>
      </c>
    </row>
    <row r="13" spans="2:7" ht="15.75" thickBot="1">
      <c r="B13" s="30" t="s">
        <v>53</v>
      </c>
      <c r="C13" s="9">
        <v>1874.243506</v>
      </c>
      <c r="D13" s="9">
        <v>8.911433</v>
      </c>
      <c r="E13" s="9">
        <v>0</v>
      </c>
      <c r="F13" s="18">
        <v>2300</v>
      </c>
      <c r="G13" s="23">
        <f t="shared" si="0"/>
        <v>425.756494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6.053189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6.05327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6.053351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6.053432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6.053513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6.053594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6.053675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1171.322074</v>
      </c>
      <c r="D7" s="22">
        <v>0</v>
      </c>
      <c r="E7" s="22">
        <v>0.002293</v>
      </c>
      <c r="F7" s="18">
        <v>1500</v>
      </c>
      <c r="G7" s="23">
        <f>IF(F7-C7&gt;5,F7-C7,0)</f>
        <v>328.67792600000007</v>
      </c>
      <c r="H7" s="32"/>
    </row>
    <row r="8" spans="2:8" ht="15">
      <c r="B8" s="28" t="s">
        <v>48</v>
      </c>
      <c r="C8" s="18">
        <v>1171.324367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328.67563300000006</v>
      </c>
      <c r="H8" s="32"/>
    </row>
    <row r="9" spans="2:8" ht="15">
      <c r="B9" s="29" t="s">
        <v>49</v>
      </c>
      <c r="C9" s="18">
        <v>1171.324631</v>
      </c>
      <c r="D9" s="18">
        <v>0</v>
      </c>
      <c r="E9" s="18">
        <v>0.000263</v>
      </c>
      <c r="F9" s="18">
        <v>1500</v>
      </c>
      <c r="G9" s="23">
        <f t="shared" si="0"/>
        <v>328.67536900000005</v>
      </c>
      <c r="H9" s="32"/>
    </row>
    <row r="10" spans="2:8" ht="15">
      <c r="B10" s="29" t="s">
        <v>50</v>
      </c>
      <c r="C10" s="18">
        <v>1171.324894</v>
      </c>
      <c r="D10" s="18">
        <v>0</v>
      </c>
      <c r="E10" s="18">
        <v>0.002079</v>
      </c>
      <c r="F10" s="18">
        <v>1500</v>
      </c>
      <c r="G10" s="23">
        <f t="shared" si="0"/>
        <v>328.6751059999999</v>
      </c>
      <c r="H10" s="32"/>
    </row>
    <row r="11" spans="2:8" ht="15">
      <c r="B11" s="29" t="s">
        <v>51</v>
      </c>
      <c r="C11" s="18">
        <v>1171.326973</v>
      </c>
      <c r="D11" s="18">
        <v>0</v>
      </c>
      <c r="E11" s="18">
        <v>0.00174</v>
      </c>
      <c r="F11" s="18">
        <v>1500</v>
      </c>
      <c r="G11" s="23">
        <f t="shared" si="0"/>
        <v>328.67302700000005</v>
      </c>
      <c r="H11" s="32"/>
    </row>
    <row r="12" spans="2:7" ht="15">
      <c r="B12" s="29" t="s">
        <v>52</v>
      </c>
      <c r="C12" s="18">
        <v>1171.328713</v>
      </c>
      <c r="D12" s="18">
        <v>0</v>
      </c>
      <c r="E12" s="18">
        <v>0.002099</v>
      </c>
      <c r="F12" s="18">
        <v>1500</v>
      </c>
      <c r="G12" s="23">
        <f t="shared" si="0"/>
        <v>328.6712869999999</v>
      </c>
    </row>
    <row r="13" spans="2:7" ht="15.75" thickBot="1">
      <c r="B13" s="30" t="s">
        <v>53</v>
      </c>
      <c r="C13" s="9">
        <v>1171.330812</v>
      </c>
      <c r="D13" s="9">
        <v>0</v>
      </c>
      <c r="E13" s="9">
        <v>0.001373</v>
      </c>
      <c r="F13" s="18">
        <v>1500</v>
      </c>
      <c r="G13" s="23">
        <f t="shared" si="0"/>
        <v>328.6691880000001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504.301678</v>
      </c>
      <c r="D7" s="22">
        <v>0</v>
      </c>
      <c r="E7" s="22">
        <v>2.7E-05</v>
      </c>
      <c r="F7" s="18">
        <v>1300</v>
      </c>
      <c r="G7" s="23">
        <f>IF(F7-C7&gt;5,F7-C7,0)</f>
        <v>795.698322</v>
      </c>
    </row>
    <row r="8" spans="2:7" ht="15">
      <c r="B8" s="28" t="s">
        <v>48</v>
      </c>
      <c r="C8" s="18">
        <v>504.301705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795.6982949999999</v>
      </c>
    </row>
    <row r="9" spans="2:7" ht="15">
      <c r="B9" s="29" t="s">
        <v>49</v>
      </c>
      <c r="C9" s="18">
        <v>504.301732</v>
      </c>
      <c r="D9" s="18">
        <v>0</v>
      </c>
      <c r="E9" s="18">
        <v>2.7E-05</v>
      </c>
      <c r="F9" s="18">
        <v>1300</v>
      </c>
      <c r="G9" s="23">
        <f t="shared" si="0"/>
        <v>795.698268</v>
      </c>
    </row>
    <row r="10" spans="2:7" ht="15">
      <c r="B10" s="29" t="s">
        <v>50</v>
      </c>
      <c r="C10" s="18">
        <v>504.301759</v>
      </c>
      <c r="D10" s="18">
        <v>0</v>
      </c>
      <c r="E10" s="18">
        <v>2.7E-05</v>
      </c>
      <c r="F10" s="18">
        <v>1300</v>
      </c>
      <c r="G10" s="23">
        <f t="shared" si="0"/>
        <v>795.698241</v>
      </c>
    </row>
    <row r="11" spans="2:7" ht="15">
      <c r="B11" s="29" t="s">
        <v>51</v>
      </c>
      <c r="C11" s="18">
        <v>504.301786</v>
      </c>
      <c r="D11" s="18">
        <v>0</v>
      </c>
      <c r="E11" s="18">
        <v>2.7E-05</v>
      </c>
      <c r="F11" s="18">
        <v>1300</v>
      </c>
      <c r="G11" s="23">
        <f t="shared" si="0"/>
        <v>795.698214</v>
      </c>
    </row>
    <row r="12" spans="2:7" ht="15">
      <c r="B12" s="29" t="s">
        <v>52</v>
      </c>
      <c r="C12" s="18">
        <v>504.301813</v>
      </c>
      <c r="D12" s="18">
        <v>0</v>
      </c>
      <c r="E12" s="18">
        <v>2.7E-05</v>
      </c>
      <c r="F12" s="18">
        <v>1300</v>
      </c>
      <c r="G12" s="23">
        <f t="shared" si="0"/>
        <v>795.698187</v>
      </c>
    </row>
    <row r="13" spans="2:7" ht="15.75" thickBot="1">
      <c r="B13" s="30" t="s">
        <v>53</v>
      </c>
      <c r="C13" s="9">
        <v>504.30184</v>
      </c>
      <c r="D13" s="9">
        <v>0</v>
      </c>
      <c r="E13" s="9">
        <v>4.4E-05</v>
      </c>
      <c r="F13" s="18">
        <v>1300</v>
      </c>
      <c r="G13" s="23">
        <f t="shared" si="0"/>
        <v>795.6981599999999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2020-11-30T11:23:18Z</dcterms:modified>
  <cp:category/>
  <cp:version/>
  <cp:contentType/>
  <cp:contentStatus/>
</cp:coreProperties>
</file>