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<sst xmlns="http://schemas.openxmlformats.org/spreadsheetml/2006/main" count="211" uniqueCount="54">
  <si>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</si>
  <si>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</si>
  <si>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</si>
  <si>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</si>
  <si>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</si>
  <si>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</si>
  <si>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</si>
  <si>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</si>
  <si>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</si>
  <si>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</si>
  <si>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</si>
  <si>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</si>
  <si>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</si>
  <si>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</si>
  <si>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</si>
  <si>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</si>
  <si>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</si>
  <si>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</si>
  <si>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</si>
  <si>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</si>
  <si>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</si>
  <si>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</si>
  <si>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</si>
  <si>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</si>
  <si>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</si>
  <si>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</si>
  <si>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</si>
  <si>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</si>
  <si>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</si>
  <si>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</si>
  <si>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</si>
  <si>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</si>
  <si>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</si>
  <si>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</si>
  <si>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</si>
  <si>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</si>
  <si>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</si>
  <si>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</si>
  <si>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</si>
  <si>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</si>
  <si>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</si>
  <si>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</si>
  <si>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</si>
  <si>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</si>
  <si>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</si>
  <si>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</si>
  <si>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21.07.2020</t>
  </si>
  <si>
    <t>21.07.2020</t>
  </si>
  <si>
    <t>20.07.2020</t>
  </si>
  <si>
    <t>19.07.2020</t>
  </si>
  <si>
    <t>18.07.2020</t>
  </si>
  <si>
    <t>17.07.2020</t>
  </si>
  <si>
    <t>16.07.2020</t>
  </si>
  <si>
    <t>15.07.2020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</si>
</sst>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364.181367</v>
      </c>
      <c r="D9" s="17">
        <v>250</v>
      </c>
      <c r="E9" s="17">
        <f>'UGS Uhersko'!C7</f>
        <v>114.181367</v>
      </c>
      <c r="F9" s="17">
        <f>'UGS Uhersko'!D7</f>
        <v>0</v>
      </c>
      <c r="G9" s="17">
        <f>'UGS Uhersko'!E7</f>
        <v>0.00138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13168.212728604</v>
      </c>
      <c r="D10" s="18">
        <v>3700</v>
      </c>
      <c r="E10" s="18">
        <f>'UGS Bilche-Volitsko Uhersko'!C7</f>
        <v>9468.212728604</v>
      </c>
      <c r="F10" s="18">
        <f>'UGS Bilche-Volitsko Uhersko'!D7</f>
        <v>48.762223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1985.859972</v>
      </c>
      <c r="D11" s="18">
        <v>622</v>
      </c>
      <c r="E11" s="18">
        <f>'UGS Dashavske'!C7</f>
        <v>1363.859972</v>
      </c>
      <c r="F11" s="18">
        <f>'UGS Dashavske'!D7</f>
        <v>5.326267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890.688117</v>
      </c>
      <c r="D12" s="18"/>
      <c r="E12" s="18">
        <f>'UGS Oparske'!C7</f>
        <v>890.688117</v>
      </c>
      <c r="F12" s="18">
        <f>'UGS Oparske'!D7</f>
        <v>7.264201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1874.243506</v>
      </c>
      <c r="D13" s="18"/>
      <c r="E13" s="18">
        <f>'UGS Bogordchanske'!C7</f>
        <v>1874.243506</v>
      </c>
      <c r="F13" s="18">
        <f>'UGS Bogordchanske'!D7</f>
        <v>8.911433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96.053675</v>
      </c>
      <c r="D14" s="18">
        <v>90</v>
      </c>
      <c r="E14" s="18">
        <f>'UGS Olushivske'!C7</f>
        <v>6.053675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1171.330812</v>
      </c>
      <c r="D15" s="18"/>
      <c r="E15" s="18">
        <f>'UGS Mryn'!C7</f>
        <v>1171.330812</v>
      </c>
      <c r="F15" s="18">
        <f>'UGS Mryn'!D7</f>
        <v>0</v>
      </c>
      <c r="G15" s="18">
        <f>'UGS Mryn'!E7</f>
        <v>0.001373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504.30184</v>
      </c>
      <c r="D16" s="18"/>
      <c r="E16" s="18">
        <f>'UGS Solohivske'!C7</f>
        <v>504.30184</v>
      </c>
      <c r="F16" s="18">
        <f>'UGS Solohivske'!D7</f>
        <v>0</v>
      </c>
      <c r="G16" s="18">
        <f>'UGS Solohivske'!E7</f>
        <v>4.4E-05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420.334863</v>
      </c>
      <c r="D17" s="18"/>
      <c r="E17" s="18">
        <f>'UGS Proletarske'!C7</f>
        <v>420.334863</v>
      </c>
      <c r="F17" s="18">
        <f>'UGS Proletarske'!D7</f>
        <v>3.833154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695.124241</v>
      </c>
      <c r="D18" s="18"/>
      <c r="E18" s="18">
        <f>'UGS Kehychivske'!C7</f>
        <v>695.124241</v>
      </c>
      <c r="F18" s="18">
        <f>'UGS Kehychivske'!D7</f>
        <v>0</v>
      </c>
      <c r="G18" s="18">
        <f>'UGS Kehychivske'!E7</f>
        <v>0.000259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80.757121</v>
      </c>
      <c r="D19" s="18"/>
      <c r="E19" s="18">
        <f>'UGS Krasnopopivske'!C7</f>
        <v>80.757121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21426.951926603997</v>
      </c>
      <c r="D21" s="38">
        <f>SUM(D9:D20)</f>
        <v>4662</v>
      </c>
      <c r="E21" s="39">
        <f>SUM(E9:E20)</f>
        <v>16764.951926603997</v>
      </c>
      <c r="F21" s="39">
        <f>SUM(F9:F19)</f>
        <v>74.09727799999999</v>
      </c>
      <c r="G21" s="39">
        <f>SUM(G9:G19)</f>
        <v>0.003326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8745.708073396003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420.334863</v>
      </c>
      <c r="D7" s="22">
        <v>3.833154</v>
      </c>
      <c r="E7" s="22">
        <v>0</v>
      </c>
      <c r="F7" s="18">
        <v>1000</v>
      </c>
      <c r="G7" s="23">
        <f>IF(F7-C7&gt;5,F7-C7,0)</f>
        <v>579.665137</v>
      </c>
    </row>
    <row r="8" spans="2:7" ht="15">
      <c r="B8" s="28" t="s">
        <v>48</v>
      </c>
      <c r="C8" s="18">
        <v>416.501709</v>
      </c>
      <c r="D8" s="18">
        <v>3.865045</v>
      </c>
      <c r="E8" s="18">
        <v>8.8E-05</v>
      </c>
      <c r="F8" s="18">
        <v>1000</v>
      </c>
      <c r="G8" s="23">
        <f aca="true" t="shared" si="0" ref="G8:G13">IF(F8-C8&gt;5,F8-C8,0)</f>
        <v>583.498291</v>
      </c>
    </row>
    <row r="9" spans="2:7" ht="15">
      <c r="B9" s="29" t="s">
        <v>49</v>
      </c>
      <c r="C9" s="18">
        <v>412.636752</v>
      </c>
      <c r="D9" s="18">
        <v>3.869775</v>
      </c>
      <c r="E9" s="18">
        <v>0</v>
      </c>
      <c r="F9" s="18">
        <v>1000</v>
      </c>
      <c r="G9" s="23">
        <f t="shared" si="0"/>
        <v>587.363248</v>
      </c>
    </row>
    <row r="10" spans="2:7" ht="15">
      <c r="B10" s="29" t="s">
        <v>50</v>
      </c>
      <c r="C10" s="18">
        <v>408.766977</v>
      </c>
      <c r="D10" s="18">
        <v>3.862104</v>
      </c>
      <c r="E10" s="18">
        <v>0</v>
      </c>
      <c r="F10" s="18">
        <v>1000</v>
      </c>
      <c r="G10" s="23">
        <f t="shared" si="0"/>
        <v>591.233023</v>
      </c>
    </row>
    <row r="11" spans="2:7" ht="15">
      <c r="B11" s="29" t="s">
        <v>51</v>
      </c>
      <c r="C11" s="18">
        <v>404.904873</v>
      </c>
      <c r="D11" s="18">
        <v>3.883054</v>
      </c>
      <c r="E11" s="18">
        <v>5.5E-05</v>
      </c>
      <c r="F11" s="18">
        <v>1000</v>
      </c>
      <c r="G11" s="23">
        <f t="shared" si="0"/>
        <v>595.095127</v>
      </c>
    </row>
    <row r="12" spans="2:7" ht="15">
      <c r="B12" s="29" t="s">
        <v>52</v>
      </c>
      <c r="C12" s="18">
        <v>401.021874</v>
      </c>
      <c r="D12" s="18">
        <v>3.910688</v>
      </c>
      <c r="E12" s="18">
        <v>5.8E-05</v>
      </c>
      <c r="F12" s="18">
        <v>1000</v>
      </c>
      <c r="G12" s="23">
        <f t="shared" si="0"/>
        <v>598.978126</v>
      </c>
    </row>
    <row r="13" spans="2:7" ht="15.75" thickBot="1">
      <c r="B13" s="30" t="s">
        <v>53</v>
      </c>
      <c r="C13" s="9">
        <v>397.111244</v>
      </c>
      <c r="D13" s="9">
        <v>3.923861</v>
      </c>
      <c r="E13" s="9">
        <v>3.3E-05</v>
      </c>
      <c r="F13" s="18">
        <v>1000</v>
      </c>
      <c r="G13" s="23">
        <f t="shared" si="0"/>
        <v>602.8887560000001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695.124241</v>
      </c>
      <c r="D7" s="22">
        <v>0</v>
      </c>
      <c r="E7" s="22">
        <v>0.000259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695.1245</v>
      </c>
      <c r="D8" s="18">
        <v>0</v>
      </c>
      <c r="E8" s="18">
        <v>0.000273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695.124773</v>
      </c>
      <c r="D9" s="18">
        <v>0</v>
      </c>
      <c r="E9" s="18">
        <v>0.000257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695.12503</v>
      </c>
      <c r="D10" s="18">
        <v>0</v>
      </c>
      <c r="E10" s="18">
        <v>0.000256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695.125286</v>
      </c>
      <c r="D11" s="18">
        <v>0</v>
      </c>
      <c r="E11" s="18">
        <v>0.000256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695.125542</v>
      </c>
      <c r="D12" s="18">
        <v>0</v>
      </c>
      <c r="E12" s="18">
        <v>0.000259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695.125801</v>
      </c>
      <c r="D13" s="9">
        <v>0</v>
      </c>
      <c r="E13" s="9">
        <v>0.00026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80.757121</v>
      </c>
      <c r="D7" s="22">
        <v>0</v>
      </c>
      <c r="E7" s="22">
        <v>0.000189</v>
      </c>
      <c r="F7" s="18">
        <v>420</v>
      </c>
      <c r="G7" s="23">
        <f>IF(ROUND(C7,2)=80.75,0,F7-C7)</f>
        <v>339.242879</v>
      </c>
    </row>
    <row r="8" spans="2:8" ht="15">
      <c r="B8" s="28" t="s">
        <v>48</v>
      </c>
      <c r="C8" s="18">
        <v>80.75731</v>
      </c>
      <c r="D8" s="18">
        <v>0</v>
      </c>
      <c r="E8" s="18">
        <v>0.000207</v>
      </c>
      <c r="F8" s="18">
        <v>420</v>
      </c>
      <c r="G8" s="23">
        <f aca="true" t="shared" si="0" ref="G8:G13">IF(ROUND(C8,2)=80.75,0,F8-C8)</f>
        <v>339.24269</v>
      </c>
      <c r="H8" s="11"/>
    </row>
    <row r="9" spans="2:8" ht="15">
      <c r="B9" s="29" t="s">
        <v>49</v>
      </c>
      <c r="C9" s="18">
        <v>80.757517</v>
      </c>
      <c r="D9" s="18">
        <v>0</v>
      </c>
      <c r="E9" s="18">
        <v>0.000189</v>
      </c>
      <c r="F9" s="18">
        <v>420</v>
      </c>
      <c r="G9" s="23">
        <f t="shared" si="0"/>
        <v>339.242483</v>
      </c>
      <c r="H9" s="11"/>
    </row>
    <row r="10" spans="2:8" ht="15">
      <c r="B10" s="29" t="s">
        <v>50</v>
      </c>
      <c r="C10" s="18">
        <v>80.757706</v>
      </c>
      <c r="D10" s="18">
        <v>0</v>
      </c>
      <c r="E10" s="18">
        <v>0.000189</v>
      </c>
      <c r="F10" s="18">
        <v>420</v>
      </c>
      <c r="G10" s="23">
        <f t="shared" si="0"/>
        <v>339.242294</v>
      </c>
      <c r="H10" s="11"/>
    </row>
    <row r="11" spans="2:8" ht="15">
      <c r="B11" s="29" t="s">
        <v>51</v>
      </c>
      <c r="C11" s="18">
        <v>80.757895</v>
      </c>
      <c r="D11" s="18">
        <v>0</v>
      </c>
      <c r="E11" s="18">
        <v>0.000189</v>
      </c>
      <c r="F11" s="18">
        <v>420</v>
      </c>
      <c r="G11" s="23">
        <f t="shared" si="0"/>
        <v>339.242105</v>
      </c>
      <c r="H11" s="11"/>
    </row>
    <row r="12" spans="2:8" ht="15">
      <c r="B12" s="29" t="s">
        <v>52</v>
      </c>
      <c r="C12" s="18">
        <v>80.758084</v>
      </c>
      <c r="D12" s="18">
        <v>0</v>
      </c>
      <c r="E12" s="18">
        <v>0.000189</v>
      </c>
      <c r="F12" s="18">
        <v>420</v>
      </c>
      <c r="G12" s="23">
        <f t="shared" si="0"/>
        <v>339.241916</v>
      </c>
      <c r="H12" s="11"/>
    </row>
    <row r="13" spans="2:8" ht="15.75" thickBot="1">
      <c r="B13" s="30" t="s">
        <v>53</v>
      </c>
      <c r="C13" s="9">
        <v>80.758273</v>
      </c>
      <c r="D13" s="9">
        <v>0</v>
      </c>
      <c r="E13" s="9">
        <v>0.000189</v>
      </c>
      <c r="F13" s="18">
        <v>420</v>
      </c>
      <c r="G13" s="23">
        <f t="shared" si="0"/>
        <v>339.24172699999997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80.757121</v>
      </c>
      <c r="D7" s="22">
        <v>0</v>
      </c>
      <c r="E7" s="22">
        <v>0.000189</v>
      </c>
      <c r="F7" s="18">
        <v>400</v>
      </c>
      <c r="G7" s="23">
        <f>F7-C7</f>
        <v>319.242879</v>
      </c>
    </row>
    <row r="8" spans="2:7" ht="15">
      <c r="B8" s="6" t="s">
        <v>48</v>
      </c>
      <c r="C8" s="18">
        <v>80.75731</v>
      </c>
      <c r="D8" s="18">
        <v>0</v>
      </c>
      <c r="E8" s="18">
        <v>0.000207</v>
      </c>
      <c r="F8" s="18">
        <v>400</v>
      </c>
      <c r="G8" s="23">
        <f aca="true" t="shared" si="0" ref="G8:G13">F8-C8</f>
        <v>319.24269</v>
      </c>
    </row>
    <row r="9" spans="2:7" ht="15">
      <c r="B9" s="7" t="s">
        <v>49</v>
      </c>
      <c r="C9" s="18">
        <v>80.757517</v>
      </c>
      <c r="D9" s="18">
        <v>0</v>
      </c>
      <c r="E9" s="18">
        <v>0.000189</v>
      </c>
      <c r="F9" s="18">
        <v>400</v>
      </c>
      <c r="G9" s="23">
        <f t="shared" si="0"/>
        <v>319.242483</v>
      </c>
    </row>
    <row r="10" spans="2:7" ht="15">
      <c r="B10" s="7" t="s">
        <v>50</v>
      </c>
      <c r="C10" s="18">
        <v>80.757706</v>
      </c>
      <c r="D10" s="18">
        <v>0</v>
      </c>
      <c r="E10" s="18">
        <v>0.000189</v>
      </c>
      <c r="F10" s="18">
        <v>400</v>
      </c>
      <c r="G10" s="23">
        <f t="shared" si="0"/>
        <v>319.242294</v>
      </c>
    </row>
    <row r="11" spans="2:7" ht="15">
      <c r="B11" s="7" t="s">
        <v>51</v>
      </c>
      <c r="C11" s="18">
        <v>80.757895</v>
      </c>
      <c r="D11" s="18">
        <v>0</v>
      </c>
      <c r="E11" s="18">
        <v>0.000189</v>
      </c>
      <c r="F11" s="18">
        <v>400</v>
      </c>
      <c r="G11" s="23">
        <f t="shared" si="0"/>
        <v>319.242105</v>
      </c>
    </row>
    <row r="12" spans="2:7" ht="15">
      <c r="B12" s="7" t="s">
        <v>52</v>
      </c>
      <c r="C12" s="18">
        <v>80.758084</v>
      </c>
      <c r="D12" s="18">
        <v>0</v>
      </c>
      <c r="E12" s="18">
        <v>0.000189</v>
      </c>
      <c r="F12" s="18">
        <v>400</v>
      </c>
      <c r="G12" s="23">
        <f t="shared" si="0"/>
        <v>319.241916</v>
      </c>
    </row>
    <row r="13" spans="2:7" ht="15.75" thickBot="1">
      <c r="B13" s="8" t="s">
        <v>53</v>
      </c>
      <c r="C13" s="9">
        <v>80.758273</v>
      </c>
      <c r="D13" s="9">
        <v>0</v>
      </c>
      <c r="E13" s="9">
        <v>0.000189</v>
      </c>
      <c r="F13" s="18">
        <v>400</v>
      </c>
      <c r="G13" s="23">
        <f t="shared" si="0"/>
        <v>319.24172699999997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114.181367</v>
      </c>
      <c r="D7" s="22">
        <v>0</v>
      </c>
      <c r="E7" s="22">
        <v>0.00138</v>
      </c>
      <c r="F7" s="17">
        <v>1900</v>
      </c>
      <c r="G7" s="23">
        <f>IF(F7-C7&gt;5,F7-C7,0)</f>
        <v>1785.818633</v>
      </c>
    </row>
    <row r="8" spans="2:7" ht="15">
      <c r="B8" s="28" t="s">
        <v>48</v>
      </c>
      <c r="C8" s="18">
        <v>114.182747</v>
      </c>
      <c r="D8" s="18">
        <v>0</v>
      </c>
      <c r="E8" s="18">
        <v>0.00138</v>
      </c>
      <c r="F8" s="17">
        <v>1900</v>
      </c>
      <c r="G8" s="23">
        <f aca="true" t="shared" si="0" ref="G8:G13">IF(F8-C8&gt;5,F8-C8,0)</f>
        <v>1785.817253</v>
      </c>
    </row>
    <row r="9" spans="2:7" ht="15">
      <c r="B9" s="29" t="s">
        <v>49</v>
      </c>
      <c r="C9" s="18">
        <v>114.184127</v>
      </c>
      <c r="D9" s="18">
        <v>0</v>
      </c>
      <c r="E9" s="18">
        <v>0.001402</v>
      </c>
      <c r="F9" s="17">
        <v>1900</v>
      </c>
      <c r="G9" s="23">
        <f t="shared" si="0"/>
        <v>1785.815873</v>
      </c>
    </row>
    <row r="10" spans="2:7" ht="15">
      <c r="B10" s="29" t="s">
        <v>50</v>
      </c>
      <c r="C10" s="18">
        <v>114.185529</v>
      </c>
      <c r="D10" s="18">
        <v>0</v>
      </c>
      <c r="E10" s="18">
        <v>0.001489</v>
      </c>
      <c r="F10" s="17">
        <v>1900</v>
      </c>
      <c r="G10" s="23">
        <f t="shared" si="0"/>
        <v>1785.814471</v>
      </c>
    </row>
    <row r="11" spans="2:7" ht="15">
      <c r="B11" s="29" t="s">
        <v>51</v>
      </c>
      <c r="C11" s="18">
        <v>114.187018</v>
      </c>
      <c r="D11" s="18">
        <v>0</v>
      </c>
      <c r="E11" s="18">
        <v>0.001394</v>
      </c>
      <c r="F11" s="17">
        <v>1900</v>
      </c>
      <c r="G11" s="23">
        <f t="shared" si="0"/>
        <v>1785.812982</v>
      </c>
    </row>
    <row r="12" spans="2:7" ht="15">
      <c r="B12" s="29" t="s">
        <v>52</v>
      </c>
      <c r="C12" s="18">
        <v>114.188412</v>
      </c>
      <c r="D12" s="18">
        <v>0</v>
      </c>
      <c r="E12" s="18">
        <v>0.001379</v>
      </c>
      <c r="F12" s="17">
        <v>1900</v>
      </c>
      <c r="G12" s="23">
        <f t="shared" si="0"/>
        <v>1785.811588</v>
      </c>
    </row>
    <row r="13" spans="2:7" ht="15.75" thickBot="1">
      <c r="B13" s="30" t="s">
        <v>53</v>
      </c>
      <c r="C13" s="9">
        <v>114.189791</v>
      </c>
      <c r="D13" s="9">
        <v>0</v>
      </c>
      <c r="E13" s="9">
        <v>0.001393</v>
      </c>
      <c r="F13" s="17">
        <v>1900</v>
      </c>
      <c r="G13" s="23">
        <f t="shared" si="0"/>
        <v>1785.810209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9468.212728604</v>
      </c>
      <c r="D7" s="22">
        <v>48.762223</v>
      </c>
      <c r="E7" s="22">
        <v>0</v>
      </c>
      <c r="F7" s="26">
        <f>'[1]Всі_ПСГ'!$F$8</f>
        <v>17050</v>
      </c>
      <c r="G7" s="23">
        <f>IF(F7-C7&gt;5,F7-C7,0)</f>
        <v>7581.7872713960005</v>
      </c>
    </row>
    <row r="8" spans="2:8" ht="15">
      <c r="B8" s="28" t="s">
        <v>48</v>
      </c>
      <c r="C8" s="18">
        <v>9419.450505604</v>
      </c>
      <c r="D8" s="18">
        <v>50.492258</v>
      </c>
      <c r="E8" s="18">
        <v>0</v>
      </c>
      <c r="F8" s="26">
        <f>'[1]Всі_ПСГ'!$F$8</f>
        <v>17050</v>
      </c>
      <c r="G8" s="23">
        <f aca="true" t="shared" si="0" ref="G8:G13">IF(F8-C8&gt;5,F8-C8,0)</f>
        <v>7630.549494396</v>
      </c>
      <c r="H8" s="11"/>
    </row>
    <row r="9" spans="2:8" ht="15">
      <c r="B9" s="29" t="s">
        <v>49</v>
      </c>
      <c r="C9" s="18">
        <v>9368.958247604</v>
      </c>
      <c r="D9" s="18">
        <v>50.283158</v>
      </c>
      <c r="E9" s="18">
        <v>0</v>
      </c>
      <c r="F9" s="26">
        <f>'[1]Всі_ПСГ'!$F$8</f>
        <v>17050</v>
      </c>
      <c r="G9" s="23">
        <f t="shared" si="0"/>
        <v>7681.041752396</v>
      </c>
      <c r="H9" s="11"/>
    </row>
    <row r="10" spans="2:8" ht="15">
      <c r="B10" s="29" t="s">
        <v>50</v>
      </c>
      <c r="C10" s="18">
        <v>9318.675089604</v>
      </c>
      <c r="D10" s="18">
        <v>49.496855</v>
      </c>
      <c r="E10" s="18">
        <v>0</v>
      </c>
      <c r="F10" s="26">
        <f>'[1]Всі_ПСГ'!$F$8</f>
        <v>17050</v>
      </c>
      <c r="G10" s="23">
        <f t="shared" si="0"/>
        <v>7731.324910396001</v>
      </c>
      <c r="H10" s="11"/>
    </row>
    <row r="11" spans="2:8" ht="15">
      <c r="B11" s="29" t="s">
        <v>51</v>
      </c>
      <c r="C11" s="18">
        <v>9269.178234604</v>
      </c>
      <c r="D11" s="18">
        <v>50.131004</v>
      </c>
      <c r="E11" s="18">
        <v>0</v>
      </c>
      <c r="F11" s="26">
        <f>'[1]Всі_ПСГ'!$F$8</f>
        <v>17050</v>
      </c>
      <c r="G11" s="23">
        <f t="shared" si="0"/>
        <v>7780.821765396</v>
      </c>
      <c r="H11" s="11"/>
    </row>
    <row r="12" spans="2:8" ht="15">
      <c r="B12" s="29" t="s">
        <v>52</v>
      </c>
      <c r="C12" s="18">
        <v>9219.047230604</v>
      </c>
      <c r="D12" s="18">
        <v>51.103491</v>
      </c>
      <c r="E12" s="18">
        <v>0</v>
      </c>
      <c r="F12" s="26">
        <f>'[1]Всі_ПСГ'!$F$8</f>
        <v>17050</v>
      </c>
      <c r="G12" s="23">
        <f t="shared" si="0"/>
        <v>7830.952769396001</v>
      </c>
      <c r="H12" s="11"/>
    </row>
    <row r="13" spans="2:8" ht="15.75" thickBot="1">
      <c r="B13" s="30" t="s">
        <v>53</v>
      </c>
      <c r="C13" s="9">
        <v>9167.943739604</v>
      </c>
      <c r="D13" s="9">
        <v>51.203193</v>
      </c>
      <c r="E13" s="9">
        <v>0</v>
      </c>
      <c r="F13" s="26">
        <f>'[1]Всі_ПСГ'!$F$8</f>
        <v>17050</v>
      </c>
      <c r="G13" s="23">
        <f t="shared" si="0"/>
        <v>7882.056260396001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1363.859972</v>
      </c>
      <c r="D7" s="22">
        <v>5.326267</v>
      </c>
      <c r="E7" s="22">
        <v>0</v>
      </c>
      <c r="F7" s="18">
        <v>2150</v>
      </c>
      <c r="G7" s="23">
        <f>IF(F7-C7&gt;5,F7-C7,0)</f>
        <v>786.140028</v>
      </c>
    </row>
    <row r="8" spans="2:7" ht="15">
      <c r="B8" s="28" t="s">
        <v>48</v>
      </c>
      <c r="C8" s="18">
        <v>1356.583196</v>
      </c>
      <c r="D8" s="18">
        <v>4.221785</v>
      </c>
      <c r="E8" s="18">
        <v>0</v>
      </c>
      <c r="F8" s="18">
        <v>2150</v>
      </c>
      <c r="G8" s="23">
        <f aca="true" t="shared" si="0" ref="G8:G13">IF(F8-C8&gt;5,F8-C8,0)</f>
        <v>793.416804</v>
      </c>
    </row>
    <row r="9" spans="2:7" ht="15">
      <c r="B9" s="29" t="s">
        <v>49</v>
      </c>
      <c r="C9" s="18">
        <v>1352.361411</v>
      </c>
      <c r="D9" s="18">
        <v>4.172997</v>
      </c>
      <c r="E9" s="18">
        <v>0</v>
      </c>
      <c r="F9" s="18">
        <v>2150</v>
      </c>
      <c r="G9" s="23">
        <f t="shared" si="0"/>
        <v>797.6385889999999</v>
      </c>
    </row>
    <row r="10" spans="2:7" ht="15">
      <c r="B10" s="29" t="s">
        <v>50</v>
      </c>
      <c r="C10" s="18">
        <v>1348.188414</v>
      </c>
      <c r="D10" s="18">
        <v>4.267497</v>
      </c>
      <c r="E10" s="18">
        <v>0</v>
      </c>
      <c r="F10" s="18">
        <v>2150</v>
      </c>
      <c r="G10" s="23">
        <f t="shared" si="0"/>
        <v>801.811586</v>
      </c>
    </row>
    <row r="11" spans="2:7" ht="15">
      <c r="B11" s="29" t="s">
        <v>51</v>
      </c>
      <c r="C11" s="18">
        <v>1343.920917</v>
      </c>
      <c r="D11" s="18">
        <v>4.354262</v>
      </c>
      <c r="E11" s="18">
        <v>0</v>
      </c>
      <c r="F11" s="18">
        <v>2150</v>
      </c>
      <c r="G11" s="23">
        <f t="shared" si="0"/>
        <v>806.0790830000001</v>
      </c>
    </row>
    <row r="12" spans="2:7" ht="15">
      <c r="B12" s="29" t="s">
        <v>52</v>
      </c>
      <c r="C12" s="18">
        <v>1339.366655</v>
      </c>
      <c r="D12" s="18">
        <v>4.34709</v>
      </c>
      <c r="E12" s="18">
        <v>0</v>
      </c>
      <c r="F12" s="18">
        <v>2150</v>
      </c>
      <c r="G12" s="23">
        <f t="shared" si="0"/>
        <v>810.633345</v>
      </c>
    </row>
    <row r="13" spans="2:7" ht="15.75" thickBot="1">
      <c r="B13" s="30" t="s">
        <v>53</v>
      </c>
      <c r="C13" s="9">
        <v>1335.019565</v>
      </c>
      <c r="D13" s="9">
        <v>4.722084</v>
      </c>
      <c r="E13" s="9">
        <v>0</v>
      </c>
      <c r="F13" s="18">
        <v>2150</v>
      </c>
      <c r="G13" s="23">
        <f t="shared" si="0"/>
        <v>814.9804349999999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890.688117</v>
      </c>
      <c r="D7" s="22">
        <v>7.264201</v>
      </c>
      <c r="E7" s="22">
        <v>0</v>
      </c>
      <c r="F7" s="18">
        <v>1920</v>
      </c>
      <c r="G7" s="23">
        <f>IF(F7-C7&gt;5,F7-C7,0)</f>
        <v>1029.3118829999999</v>
      </c>
    </row>
    <row r="8" spans="2:7" ht="15">
      <c r="B8" s="28" t="s">
        <v>48</v>
      </c>
      <c r="C8" s="18">
        <v>883.423916</v>
      </c>
      <c r="D8" s="18">
        <v>7.449126</v>
      </c>
      <c r="E8" s="18">
        <v>0</v>
      </c>
      <c r="F8" s="18">
        <v>1920</v>
      </c>
      <c r="G8" s="23">
        <f aca="true" t="shared" si="0" ref="G8:G13">IF(F8-C8&gt;5,F8-C8,0)</f>
        <v>1036.576084</v>
      </c>
    </row>
    <row r="9" spans="2:7" ht="15">
      <c r="B9" s="29" t="s">
        <v>49</v>
      </c>
      <c r="C9" s="18">
        <v>875.97479</v>
      </c>
      <c r="D9" s="18">
        <v>7.649654</v>
      </c>
      <c r="E9" s="18">
        <v>0</v>
      </c>
      <c r="F9" s="18">
        <v>1920</v>
      </c>
      <c r="G9" s="23">
        <f t="shared" si="0"/>
        <v>1044.02521</v>
      </c>
    </row>
    <row r="10" spans="2:7" ht="15">
      <c r="B10" s="29" t="s">
        <v>50</v>
      </c>
      <c r="C10" s="18">
        <v>868.325137</v>
      </c>
      <c r="D10" s="18">
        <v>7.767408</v>
      </c>
      <c r="E10" s="18">
        <v>0</v>
      </c>
      <c r="F10" s="18">
        <v>1920</v>
      </c>
      <c r="G10" s="23">
        <f t="shared" si="0"/>
        <v>1051.674863</v>
      </c>
    </row>
    <row r="11" spans="2:7" ht="15">
      <c r="B11" s="29" t="s">
        <v>51</v>
      </c>
      <c r="C11" s="18">
        <v>860.557729</v>
      </c>
      <c r="D11" s="18">
        <v>8.012144</v>
      </c>
      <c r="E11" s="18">
        <v>0</v>
      </c>
      <c r="F11" s="18">
        <v>1920</v>
      </c>
      <c r="G11" s="23">
        <f t="shared" si="0"/>
        <v>1059.442271</v>
      </c>
    </row>
    <row r="12" spans="2:7" ht="15">
      <c r="B12" s="29" t="s">
        <v>52</v>
      </c>
      <c r="C12" s="18">
        <v>852.545584</v>
      </c>
      <c r="D12" s="18">
        <v>8.206691</v>
      </c>
      <c r="E12" s="18">
        <v>0</v>
      </c>
      <c r="F12" s="18">
        <v>1920</v>
      </c>
      <c r="G12" s="23">
        <f t="shared" si="0"/>
        <v>1067.454416</v>
      </c>
    </row>
    <row r="13" spans="2:7" ht="15.75" thickBot="1">
      <c r="B13" s="30" t="s">
        <v>53</v>
      </c>
      <c r="C13" s="9">
        <v>844.338893</v>
      </c>
      <c r="D13" s="9">
        <v>7.879722</v>
      </c>
      <c r="E13" s="9">
        <v>0</v>
      </c>
      <c r="F13" s="18">
        <v>1920</v>
      </c>
      <c r="G13" s="23">
        <f t="shared" si="0"/>
        <v>1075.661107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1874.243506</v>
      </c>
      <c r="D7" s="22">
        <v>8.911433</v>
      </c>
      <c r="E7" s="22">
        <v>0</v>
      </c>
      <c r="F7" s="18">
        <v>2300</v>
      </c>
      <c r="G7" s="23">
        <f aca="true" t="shared" si="0" ref="G7:G13">IF(F7-C7&gt;3,F7-C7,0)</f>
        <v>425.756494</v>
      </c>
    </row>
    <row r="8" spans="2:7" ht="15">
      <c r="B8" s="28" t="s">
        <v>48</v>
      </c>
      <c r="C8" s="18">
        <v>1865.332073</v>
      </c>
      <c r="D8" s="18">
        <v>9.161619</v>
      </c>
      <c r="E8" s="18">
        <v>0</v>
      </c>
      <c r="F8" s="18">
        <v>2300</v>
      </c>
      <c r="G8" s="23">
        <f t="shared" si="0"/>
        <v>434.66792699999996</v>
      </c>
    </row>
    <row r="9" spans="2:7" ht="15">
      <c r="B9" s="29" t="s">
        <v>49</v>
      </c>
      <c r="C9" s="18">
        <v>1856.170454</v>
      </c>
      <c r="D9" s="18">
        <v>7.468811</v>
      </c>
      <c r="E9" s="18">
        <v>0</v>
      </c>
      <c r="F9" s="18">
        <v>2300</v>
      </c>
      <c r="G9" s="23">
        <f t="shared" si="0"/>
        <v>443.82954599999994</v>
      </c>
    </row>
    <row r="10" spans="2:7" ht="15">
      <c r="B10" s="29" t="s">
        <v>50</v>
      </c>
      <c r="C10" s="18">
        <v>1848.701643</v>
      </c>
      <c r="D10" s="18">
        <v>8.445645</v>
      </c>
      <c r="E10" s="18">
        <v>0</v>
      </c>
      <c r="F10" s="18">
        <v>2300</v>
      </c>
      <c r="G10" s="23">
        <f t="shared" si="0"/>
        <v>451.2983569999999</v>
      </c>
    </row>
    <row r="11" spans="2:7" ht="15">
      <c r="B11" s="29" t="s">
        <v>51</v>
      </c>
      <c r="C11" s="18">
        <v>1840.255998</v>
      </c>
      <c r="D11" s="18">
        <v>9.190789</v>
      </c>
      <c r="E11" s="18">
        <v>0</v>
      </c>
      <c r="F11" s="18">
        <v>2300</v>
      </c>
      <c r="G11" s="23">
        <f t="shared" si="0"/>
        <v>459.7440019999999</v>
      </c>
    </row>
    <row r="12" spans="2:7" ht="15">
      <c r="B12" s="29" t="s">
        <v>52</v>
      </c>
      <c r="C12" s="18">
        <v>1831.065209</v>
      </c>
      <c r="D12" s="18">
        <v>9.261957</v>
      </c>
      <c r="E12" s="18">
        <v>0</v>
      </c>
      <c r="F12" s="18">
        <v>2300</v>
      </c>
      <c r="G12" s="23">
        <f t="shared" si="0"/>
        <v>468.9347909999999</v>
      </c>
    </row>
    <row r="13" spans="2:7" ht="15.75" thickBot="1">
      <c r="B13" s="30" t="s">
        <v>53</v>
      </c>
      <c r="C13" s="9">
        <v>1821.803252</v>
      </c>
      <c r="D13" s="9">
        <v>9.281321</v>
      </c>
      <c r="E13" s="9">
        <v>0</v>
      </c>
      <c r="F13" s="18">
        <v>2300</v>
      </c>
      <c r="G13" s="23">
        <f t="shared" si="0"/>
        <v>478.19674800000007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6.053675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6.053756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6.053837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6.053918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6.053999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6.05408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6.054161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1171.330812</v>
      </c>
      <c r="D7" s="22">
        <v>0</v>
      </c>
      <c r="E7" s="22">
        <v>0.001373</v>
      </c>
      <c r="F7" s="18">
        <v>1500</v>
      </c>
      <c r="G7" s="23">
        <f>IF(F7-C7&gt;5,F7-C7,0)</f>
        <v>328.6691880000001</v>
      </c>
      <c r="H7" s="32"/>
    </row>
    <row r="8" spans="2:8" ht="15">
      <c r="B8" s="28" t="s">
        <v>48</v>
      </c>
      <c r="C8" s="18">
        <v>1171.332185</v>
      </c>
      <c r="D8" s="18">
        <v>0</v>
      </c>
      <c r="E8" s="18">
        <v>0.000264</v>
      </c>
      <c r="F8" s="18">
        <v>1500</v>
      </c>
      <c r="G8" s="23">
        <f aca="true" t="shared" si="0" ref="G8:G13">IF(F8-C8&gt;5,F8-C8,0)</f>
        <v>328.667815</v>
      </c>
      <c r="H8" s="32"/>
    </row>
    <row r="9" spans="2:8" ht="15">
      <c r="B9" s="29" t="s">
        <v>49</v>
      </c>
      <c r="C9" s="18">
        <v>1171.332449</v>
      </c>
      <c r="D9" s="18">
        <v>0</v>
      </c>
      <c r="E9" s="18">
        <v>0.000263</v>
      </c>
      <c r="F9" s="18">
        <v>1500</v>
      </c>
      <c r="G9" s="23">
        <f t="shared" si="0"/>
        <v>328.667551</v>
      </c>
      <c r="H9" s="32"/>
    </row>
    <row r="10" spans="2:8" ht="15">
      <c r="B10" s="29" t="s">
        <v>50</v>
      </c>
      <c r="C10" s="18">
        <v>1171.332712</v>
      </c>
      <c r="D10" s="18">
        <v>0</v>
      </c>
      <c r="E10" s="18">
        <v>0.000263</v>
      </c>
      <c r="F10" s="18">
        <v>1500</v>
      </c>
      <c r="G10" s="23">
        <f t="shared" si="0"/>
        <v>328.6672880000001</v>
      </c>
      <c r="H10" s="32"/>
    </row>
    <row r="11" spans="2:8" ht="15">
      <c r="B11" s="29" t="s">
        <v>51</v>
      </c>
      <c r="C11" s="18">
        <v>1171.332975</v>
      </c>
      <c r="D11" s="18">
        <v>0</v>
      </c>
      <c r="E11" s="18">
        <v>0.000263</v>
      </c>
      <c r="F11" s="18">
        <v>1500</v>
      </c>
      <c r="G11" s="23">
        <f t="shared" si="0"/>
        <v>328.66702499999997</v>
      </c>
      <c r="H11" s="32"/>
    </row>
    <row r="12" spans="2:7" ht="15">
      <c r="B12" s="29" t="s">
        <v>52</v>
      </c>
      <c r="C12" s="18">
        <v>1171.333238</v>
      </c>
      <c r="D12" s="18">
        <v>0</v>
      </c>
      <c r="E12" s="18">
        <v>0.000265</v>
      </c>
      <c r="F12" s="18">
        <v>1500</v>
      </c>
      <c r="G12" s="23">
        <f t="shared" si="0"/>
        <v>328.66676200000006</v>
      </c>
    </row>
    <row r="13" spans="2:7" ht="15.75" thickBot="1">
      <c r="B13" s="30" t="s">
        <v>53</v>
      </c>
      <c r="C13" s="9">
        <v>1171.333503</v>
      </c>
      <c r="D13" s="9">
        <v>0</v>
      </c>
      <c r="E13" s="9">
        <v>0.000265</v>
      </c>
      <c r="F13" s="18">
        <v>1500</v>
      </c>
      <c r="G13" s="23">
        <f t="shared" si="0"/>
        <v>328.66649699999994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504.30184</v>
      </c>
      <c r="D7" s="22">
        <v>0</v>
      </c>
      <c r="E7" s="22">
        <v>4.4E-05</v>
      </c>
      <c r="F7" s="18">
        <v>1300</v>
      </c>
      <c r="G7" s="23">
        <f>IF(F7-C7&gt;5,F7-C7,0)</f>
        <v>795.6981599999999</v>
      </c>
    </row>
    <row r="8" spans="2:7" ht="15">
      <c r="B8" s="28" t="s">
        <v>48</v>
      </c>
      <c r="C8" s="18">
        <v>504.301884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795.698116</v>
      </c>
    </row>
    <row r="9" spans="2:7" ht="15">
      <c r="B9" s="29" t="s">
        <v>49</v>
      </c>
      <c r="C9" s="18">
        <v>504.301911</v>
      </c>
      <c r="D9" s="18">
        <v>0</v>
      </c>
      <c r="E9" s="18">
        <v>2.7E-05</v>
      </c>
      <c r="F9" s="18">
        <v>1300</v>
      </c>
      <c r="G9" s="23">
        <f t="shared" si="0"/>
        <v>795.698089</v>
      </c>
    </row>
    <row r="10" spans="2:7" ht="15">
      <c r="B10" s="29" t="s">
        <v>50</v>
      </c>
      <c r="C10" s="18">
        <v>504.301938</v>
      </c>
      <c r="D10" s="18">
        <v>0</v>
      </c>
      <c r="E10" s="18">
        <v>2.7E-05</v>
      </c>
      <c r="F10" s="18">
        <v>1300</v>
      </c>
      <c r="G10" s="23">
        <f t="shared" si="0"/>
        <v>795.6980619999999</v>
      </c>
    </row>
    <row r="11" spans="2:7" ht="15">
      <c r="B11" s="29" t="s">
        <v>51</v>
      </c>
      <c r="C11" s="18">
        <v>504.301965</v>
      </c>
      <c r="D11" s="18">
        <v>0</v>
      </c>
      <c r="E11" s="18">
        <v>2.7E-05</v>
      </c>
      <c r="F11" s="18">
        <v>1300</v>
      </c>
      <c r="G11" s="23">
        <f t="shared" si="0"/>
        <v>795.698035</v>
      </c>
    </row>
    <row r="12" spans="2:7" ht="15">
      <c r="B12" s="29" t="s">
        <v>52</v>
      </c>
      <c r="C12" s="18">
        <v>504.301992</v>
      </c>
      <c r="D12" s="18">
        <v>0</v>
      </c>
      <c r="E12" s="18">
        <v>2.7E-05</v>
      </c>
      <c r="F12" s="18">
        <v>1300</v>
      </c>
      <c r="G12" s="23">
        <f t="shared" si="0"/>
        <v>795.6980080000001</v>
      </c>
    </row>
    <row r="13" spans="2:7" ht="15.75" thickBot="1">
      <c r="B13" s="30" t="s">
        <v>53</v>
      </c>
      <c r="C13" s="9">
        <v>504.302019</v>
      </c>
      <c r="D13" s="9">
        <v>0</v>
      </c>
      <c r="E13" s="9">
        <v>3.3E-05</v>
      </c>
      <c r="F13" s="18">
        <v>1300</v>
      </c>
      <c r="G13" s="23">
        <f t="shared" si="0"/>
        <v>795.697981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2020-11-30T11:03:51Z</dcterms:modified>
  <cp:category/>
  <cp:version/>
  <cp:contentType/>
  <cp:contentStatus/>
</cp:coreProperties>
</file>