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<sst xmlns="http://schemas.openxmlformats.org/spreadsheetml/2006/main" count="211" uniqueCount="54">
  <si>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</si>
  <si>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</si>
  <si>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</si>
  <si>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</si>
  <si>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</si>
  <si>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</si>
  <si>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</si>
  <si>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</si>
  <si>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</si>
  <si>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</si>
  <si>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</si>
  <si>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</si>
  <si>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</si>
  <si>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</si>
  <si>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</si>
  <si>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</si>
  <si>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</si>
  <si>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</si>
  <si>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</si>
  <si>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</si>
  <si>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</si>
  <si>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</si>
  <si>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</si>
  <si>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</si>
  <si>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</si>
  <si>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</si>
  <si>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</si>
  <si>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</si>
  <si>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</si>
  <si>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</si>
  <si>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</si>
  <si>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</si>
  <si>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</si>
  <si>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</si>
  <si>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</si>
  <si>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</si>
  <si>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</si>
  <si>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</si>
  <si>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</si>
  <si>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</si>
  <si>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</si>
  <si>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</si>
  <si>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</si>
  <si>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</si>
  <si>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</si>
  <si>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</si>
  <si>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16.07.2020</t>
  </si>
  <si>
    <t>16.07.2020</t>
  </si>
  <si>
    <t>15.07.2020</t>
  </si>
  <si>
    <t>14.07.2020</t>
  </si>
  <si>
    <t>13.07.2020</t>
  </si>
  <si>
    <t>12.07.2020</t>
  </si>
  <si>
    <t>11.07.2020</t>
  </si>
  <si>
    <t>10.07.2020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</si>
</sst>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364.18841199999997</v>
      </c>
      <c r="D9" s="17">
        <v>250</v>
      </c>
      <c r="E9" s="17">
        <f>'UGS Uhersko'!C7</f>
        <v>114.188412</v>
      </c>
      <c r="F9" s="17">
        <f>'UGS Uhersko'!D7</f>
        <v>0</v>
      </c>
      <c r="G9" s="17">
        <f>'UGS Uhersko'!E7</f>
        <v>0.001379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12919.047230604</v>
      </c>
      <c r="D10" s="18">
        <v>3700</v>
      </c>
      <c r="E10" s="18">
        <f>'UGS Bilche-Volitsko Uhersko'!C7</f>
        <v>9219.047230604</v>
      </c>
      <c r="F10" s="18">
        <f>'UGS Bilche-Volitsko Uhersko'!D7</f>
        <v>51.103491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1961.366655</v>
      </c>
      <c r="D11" s="18">
        <v>622</v>
      </c>
      <c r="E11" s="18">
        <f>'UGS Dashavske'!C7</f>
        <v>1339.366655</v>
      </c>
      <c r="F11" s="18">
        <f>'UGS Dashavske'!D7</f>
        <v>4.34709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852.545584</v>
      </c>
      <c r="D12" s="18"/>
      <c r="E12" s="18">
        <f>'UGS Oparske'!C7</f>
        <v>852.545584</v>
      </c>
      <c r="F12" s="18">
        <f>'UGS Oparske'!D7</f>
        <v>8.206691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1831.065209</v>
      </c>
      <c r="D13" s="18"/>
      <c r="E13" s="18">
        <f>'UGS Bogordchanske'!C7</f>
        <v>1831.065209</v>
      </c>
      <c r="F13" s="18">
        <f>'UGS Bogordchanske'!D7</f>
        <v>9.261957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96.05408</v>
      </c>
      <c r="D14" s="18">
        <v>90</v>
      </c>
      <c r="E14" s="18">
        <f>'UGS Olushivske'!C7</f>
        <v>6.05408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1171.333238</v>
      </c>
      <c r="D15" s="18"/>
      <c r="E15" s="18">
        <f>'UGS Mryn'!C7</f>
        <v>1171.333238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504.301992</v>
      </c>
      <c r="D16" s="18"/>
      <c r="E16" s="18">
        <f>'UGS Solohivske'!C7</f>
        <v>504.301992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401.021874</v>
      </c>
      <c r="D17" s="18"/>
      <c r="E17" s="18">
        <f>'UGS Proletarske'!C7</f>
        <v>401.021874</v>
      </c>
      <c r="F17" s="18">
        <f>'UGS Proletarske'!D7</f>
        <v>3.910688</v>
      </c>
      <c r="G17" s="18">
        <f>'UGS Proletarske'!E7</f>
        <v>5.8E-05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695.125542</v>
      </c>
      <c r="D18" s="18"/>
      <c r="E18" s="18">
        <f>'UGS Kehychivske'!C7</f>
        <v>695.125542</v>
      </c>
      <c r="F18" s="18">
        <f>'UGS Kehychivske'!D7</f>
        <v>0</v>
      </c>
      <c r="G18" s="18">
        <f>'UGS Kehychivske'!E7</f>
        <v>0.000259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80.758084</v>
      </c>
      <c r="D19" s="18"/>
      <c r="E19" s="18">
        <f>'UGS Krasnopopivske'!C7</f>
        <v>80.758084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21052.671584604</v>
      </c>
      <c r="D21" s="38">
        <f>SUM(D9:D20)</f>
        <v>4662</v>
      </c>
      <c r="E21" s="39">
        <f>SUM(E9:E20)</f>
        <v>16390.671584604</v>
      </c>
      <c r="F21" s="39">
        <f>SUM(F9:F19)</f>
        <v>76.829917</v>
      </c>
      <c r="G21" s="39">
        <f>SUM(G9:G19)</f>
        <v>0.002258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9119.988415396001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401.021874</v>
      </c>
      <c r="D7" s="22">
        <v>3.910688</v>
      </c>
      <c r="E7" s="22">
        <v>5.8E-05</v>
      </c>
      <c r="F7" s="18">
        <v>1000</v>
      </c>
      <c r="G7" s="23">
        <f>IF(F7-C7&gt;5,F7-C7,0)</f>
        <v>598.978126</v>
      </c>
    </row>
    <row r="8" spans="2:7" ht="15">
      <c r="B8" s="28" t="s">
        <v>48</v>
      </c>
      <c r="C8" s="18">
        <v>397.111244</v>
      </c>
      <c r="D8" s="18">
        <v>3.923861</v>
      </c>
      <c r="E8" s="18">
        <v>3.3E-05</v>
      </c>
      <c r="F8" s="18">
        <v>1000</v>
      </c>
      <c r="G8" s="23">
        <f aca="true" t="shared" si="0" ref="G8:G13">IF(F8-C8&gt;5,F8-C8,0)</f>
        <v>602.8887560000001</v>
      </c>
    </row>
    <row r="9" spans="2:7" ht="15">
      <c r="B9" s="29" t="s">
        <v>49</v>
      </c>
      <c r="C9" s="18">
        <v>393.187416</v>
      </c>
      <c r="D9" s="18">
        <v>3.994716</v>
      </c>
      <c r="E9" s="18">
        <v>9E-05</v>
      </c>
      <c r="F9" s="18">
        <v>1000</v>
      </c>
      <c r="G9" s="23">
        <f t="shared" si="0"/>
        <v>606.812584</v>
      </c>
    </row>
    <row r="10" spans="2:7" ht="15">
      <c r="B10" s="29" t="s">
        <v>50</v>
      </c>
      <c r="C10" s="18">
        <v>389.19279</v>
      </c>
      <c r="D10" s="18">
        <v>3.969465</v>
      </c>
      <c r="E10" s="18">
        <v>9.3E-05</v>
      </c>
      <c r="F10" s="18">
        <v>1000</v>
      </c>
      <c r="G10" s="23">
        <f t="shared" si="0"/>
        <v>610.8072099999999</v>
      </c>
    </row>
    <row r="11" spans="2:7" ht="15">
      <c r="B11" s="29" t="s">
        <v>51</v>
      </c>
      <c r="C11" s="18">
        <v>385.223418</v>
      </c>
      <c r="D11" s="18">
        <v>3.978118</v>
      </c>
      <c r="E11" s="18">
        <v>0</v>
      </c>
      <c r="F11" s="18">
        <v>1000</v>
      </c>
      <c r="G11" s="23">
        <f t="shared" si="0"/>
        <v>614.776582</v>
      </c>
    </row>
    <row r="12" spans="2:7" ht="15">
      <c r="B12" s="29" t="s">
        <v>52</v>
      </c>
      <c r="C12" s="18">
        <v>381.2453</v>
      </c>
      <c r="D12" s="18">
        <v>3.966804</v>
      </c>
      <c r="E12" s="18">
        <v>0</v>
      </c>
      <c r="F12" s="18">
        <v>1000</v>
      </c>
      <c r="G12" s="23">
        <f t="shared" si="0"/>
        <v>618.7547</v>
      </c>
    </row>
    <row r="13" spans="2:7" ht="15.75" thickBot="1">
      <c r="B13" s="30" t="s">
        <v>53</v>
      </c>
      <c r="C13" s="9">
        <v>377.278496</v>
      </c>
      <c r="D13" s="9">
        <v>4.024602</v>
      </c>
      <c r="E13" s="9">
        <v>0</v>
      </c>
      <c r="F13" s="18">
        <v>1000</v>
      </c>
      <c r="G13" s="23">
        <f t="shared" si="0"/>
        <v>622.721504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695.125542</v>
      </c>
      <c r="D7" s="22">
        <v>0</v>
      </c>
      <c r="E7" s="22">
        <v>0.000259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695.125801</v>
      </c>
      <c r="D8" s="18">
        <v>0</v>
      </c>
      <c r="E8" s="18">
        <v>0.00026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695.126061</v>
      </c>
      <c r="D9" s="18">
        <v>0</v>
      </c>
      <c r="E9" s="18">
        <v>0.000262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695.126323</v>
      </c>
      <c r="D10" s="18">
        <v>0</v>
      </c>
      <c r="E10" s="18">
        <v>0.000262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695.126585</v>
      </c>
      <c r="D11" s="18">
        <v>0</v>
      </c>
      <c r="E11" s="18">
        <v>0.000265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695.12685</v>
      </c>
      <c r="D12" s="18">
        <v>0</v>
      </c>
      <c r="E12" s="18">
        <v>0.000261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695.127111</v>
      </c>
      <c r="D13" s="9">
        <v>0</v>
      </c>
      <c r="E13" s="9">
        <v>0.000269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80.758084</v>
      </c>
      <c r="D7" s="22">
        <v>0</v>
      </c>
      <c r="E7" s="22">
        <v>0.000189</v>
      </c>
      <c r="F7" s="18">
        <v>420</v>
      </c>
      <c r="G7" s="23">
        <f>IF(ROUND(C7,2)=80.75,0,F7-C7)</f>
        <v>339.241916</v>
      </c>
    </row>
    <row r="8" spans="2:8" ht="15">
      <c r="B8" s="28" t="s">
        <v>48</v>
      </c>
      <c r="C8" s="18">
        <v>80.758273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339.24172699999997</v>
      </c>
      <c r="H8" s="11"/>
    </row>
    <row r="9" spans="2:8" ht="15">
      <c r="B9" s="29" t="s">
        <v>49</v>
      </c>
      <c r="C9" s="18">
        <v>80.758462</v>
      </c>
      <c r="D9" s="18">
        <v>0</v>
      </c>
      <c r="E9" s="18">
        <v>0.000191</v>
      </c>
      <c r="F9" s="18">
        <v>420</v>
      </c>
      <c r="G9" s="23">
        <f t="shared" si="0"/>
        <v>339.241538</v>
      </c>
      <c r="H9" s="11"/>
    </row>
    <row r="10" spans="2:8" ht="15">
      <c r="B10" s="29" t="s">
        <v>50</v>
      </c>
      <c r="C10" s="18">
        <v>80.758653</v>
      </c>
      <c r="D10" s="18">
        <v>0</v>
      </c>
      <c r="E10" s="18">
        <v>0.00019</v>
      </c>
      <c r="F10" s="18">
        <v>420</v>
      </c>
      <c r="G10" s="23">
        <f t="shared" si="0"/>
        <v>339.241347</v>
      </c>
      <c r="H10" s="11"/>
    </row>
    <row r="11" spans="2:8" ht="15">
      <c r="B11" s="29" t="s">
        <v>51</v>
      </c>
      <c r="C11" s="18">
        <v>80.758843</v>
      </c>
      <c r="D11" s="18">
        <v>0</v>
      </c>
      <c r="E11" s="18">
        <v>0.000189</v>
      </c>
      <c r="F11" s="18">
        <v>420</v>
      </c>
      <c r="G11" s="23">
        <f t="shared" si="0"/>
        <v>339.241157</v>
      </c>
      <c r="H11" s="11"/>
    </row>
    <row r="12" spans="2:8" ht="15">
      <c r="B12" s="29" t="s">
        <v>52</v>
      </c>
      <c r="C12" s="18">
        <v>80.759032</v>
      </c>
      <c r="D12" s="18">
        <v>0</v>
      </c>
      <c r="E12" s="18">
        <v>0.00019</v>
      </c>
      <c r="F12" s="18">
        <v>420</v>
      </c>
      <c r="G12" s="23">
        <f t="shared" si="0"/>
        <v>339.240968</v>
      </c>
      <c r="H12" s="11"/>
    </row>
    <row r="13" spans="2:8" ht="15.75" thickBot="1">
      <c r="B13" s="30" t="s">
        <v>53</v>
      </c>
      <c r="C13" s="9">
        <v>80.759222</v>
      </c>
      <c r="D13" s="9">
        <v>0</v>
      </c>
      <c r="E13" s="9">
        <v>0.000206</v>
      </c>
      <c r="F13" s="18">
        <v>420</v>
      </c>
      <c r="G13" s="23">
        <f t="shared" si="0"/>
        <v>339.240778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80.758084</v>
      </c>
      <c r="D7" s="22">
        <v>0</v>
      </c>
      <c r="E7" s="22">
        <v>0.000189</v>
      </c>
      <c r="F7" s="18">
        <v>400</v>
      </c>
      <c r="G7" s="23">
        <f>F7-C7</f>
        <v>319.241916</v>
      </c>
    </row>
    <row r="8" spans="2:7" ht="15">
      <c r="B8" s="6" t="s">
        <v>48</v>
      </c>
      <c r="C8" s="18">
        <v>80.758273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319.24172699999997</v>
      </c>
    </row>
    <row r="9" spans="2:7" ht="15">
      <c r="B9" s="7" t="s">
        <v>49</v>
      </c>
      <c r="C9" s="18">
        <v>80.758462</v>
      </c>
      <c r="D9" s="18">
        <v>0</v>
      </c>
      <c r="E9" s="18">
        <v>0.000191</v>
      </c>
      <c r="F9" s="18">
        <v>400</v>
      </c>
      <c r="G9" s="23">
        <f t="shared" si="0"/>
        <v>319.241538</v>
      </c>
    </row>
    <row r="10" spans="2:7" ht="15">
      <c r="B10" s="7" t="s">
        <v>50</v>
      </c>
      <c r="C10" s="18">
        <v>80.758653</v>
      </c>
      <c r="D10" s="18">
        <v>0</v>
      </c>
      <c r="E10" s="18">
        <v>0.00019</v>
      </c>
      <c r="F10" s="18">
        <v>400</v>
      </c>
      <c r="G10" s="23">
        <f t="shared" si="0"/>
        <v>319.241347</v>
      </c>
    </row>
    <row r="11" spans="2:7" ht="15">
      <c r="B11" s="7" t="s">
        <v>51</v>
      </c>
      <c r="C11" s="18">
        <v>80.758843</v>
      </c>
      <c r="D11" s="18">
        <v>0</v>
      </c>
      <c r="E11" s="18">
        <v>0.000189</v>
      </c>
      <c r="F11" s="18">
        <v>400</v>
      </c>
      <c r="G11" s="23">
        <f t="shared" si="0"/>
        <v>319.241157</v>
      </c>
    </row>
    <row r="12" spans="2:7" ht="15">
      <c r="B12" s="7" t="s">
        <v>52</v>
      </c>
      <c r="C12" s="18">
        <v>80.759032</v>
      </c>
      <c r="D12" s="18">
        <v>0</v>
      </c>
      <c r="E12" s="18">
        <v>0.00019</v>
      </c>
      <c r="F12" s="18">
        <v>400</v>
      </c>
      <c r="G12" s="23">
        <f t="shared" si="0"/>
        <v>319.240968</v>
      </c>
    </row>
    <row r="13" spans="2:7" ht="15.75" thickBot="1">
      <c r="B13" s="8" t="s">
        <v>53</v>
      </c>
      <c r="C13" s="9">
        <v>80.759222</v>
      </c>
      <c r="D13" s="9">
        <v>0</v>
      </c>
      <c r="E13" s="9">
        <v>0.000206</v>
      </c>
      <c r="F13" s="18">
        <v>400</v>
      </c>
      <c r="G13" s="23">
        <f t="shared" si="0"/>
        <v>319.240778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114.188412</v>
      </c>
      <c r="D7" s="22">
        <v>0</v>
      </c>
      <c r="E7" s="22">
        <v>0.001379</v>
      </c>
      <c r="F7" s="17">
        <v>1900</v>
      </c>
      <c r="G7" s="23">
        <f>IF(F7-C7&gt;5,F7-C7,0)</f>
        <v>1785.811588</v>
      </c>
    </row>
    <row r="8" spans="2:7" ht="15">
      <c r="B8" s="28" t="s">
        <v>48</v>
      </c>
      <c r="C8" s="18">
        <v>114.189791</v>
      </c>
      <c r="D8" s="18">
        <v>0</v>
      </c>
      <c r="E8" s="18">
        <v>0.001393</v>
      </c>
      <c r="F8" s="17">
        <v>1900</v>
      </c>
      <c r="G8" s="23">
        <f aca="true" t="shared" si="0" ref="G8:G13">IF(F8-C8&gt;5,F8-C8,0)</f>
        <v>1785.810209</v>
      </c>
    </row>
    <row r="9" spans="2:7" ht="15">
      <c r="B9" s="29" t="s">
        <v>49</v>
      </c>
      <c r="C9" s="18">
        <v>114.191184</v>
      </c>
      <c r="D9" s="18">
        <v>0</v>
      </c>
      <c r="E9" s="18">
        <v>0.001382</v>
      </c>
      <c r="F9" s="17">
        <v>1900</v>
      </c>
      <c r="G9" s="23">
        <f t="shared" si="0"/>
        <v>1785.808816</v>
      </c>
    </row>
    <row r="10" spans="2:7" ht="15">
      <c r="B10" s="29" t="s">
        <v>50</v>
      </c>
      <c r="C10" s="18">
        <v>114.192566</v>
      </c>
      <c r="D10" s="18">
        <v>0</v>
      </c>
      <c r="E10" s="18">
        <v>0.001373</v>
      </c>
      <c r="F10" s="17">
        <v>1900</v>
      </c>
      <c r="G10" s="23">
        <f t="shared" si="0"/>
        <v>1785.807434</v>
      </c>
    </row>
    <row r="11" spans="2:7" ht="15">
      <c r="B11" s="29" t="s">
        <v>51</v>
      </c>
      <c r="C11" s="18">
        <v>114.193939</v>
      </c>
      <c r="D11" s="18">
        <v>0</v>
      </c>
      <c r="E11" s="18">
        <v>0.001358</v>
      </c>
      <c r="F11" s="17">
        <v>1900</v>
      </c>
      <c r="G11" s="23">
        <f t="shared" si="0"/>
        <v>1785.806061</v>
      </c>
    </row>
    <row r="12" spans="2:7" ht="15">
      <c r="B12" s="29" t="s">
        <v>52</v>
      </c>
      <c r="C12" s="18">
        <v>114.195297</v>
      </c>
      <c r="D12" s="18">
        <v>0</v>
      </c>
      <c r="E12" s="18">
        <v>0.001439</v>
      </c>
      <c r="F12" s="17">
        <v>1900</v>
      </c>
      <c r="G12" s="23">
        <f t="shared" si="0"/>
        <v>1785.804703</v>
      </c>
    </row>
    <row r="13" spans="2:7" ht="15.75" thickBot="1">
      <c r="B13" s="30" t="s">
        <v>53</v>
      </c>
      <c r="C13" s="9">
        <v>114.196736</v>
      </c>
      <c r="D13" s="9">
        <v>0</v>
      </c>
      <c r="E13" s="9">
        <v>0.001377</v>
      </c>
      <c r="F13" s="17">
        <v>1900</v>
      </c>
      <c r="G13" s="23">
        <f t="shared" si="0"/>
        <v>1785.803264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9219.047230604</v>
      </c>
      <c r="D7" s="22">
        <v>51.103491</v>
      </c>
      <c r="E7" s="22">
        <v>0</v>
      </c>
      <c r="F7" s="26">
        <f>'[1]Всі_ПСГ'!$F$8</f>
        <v>17050</v>
      </c>
      <c r="G7" s="23">
        <f>IF(F7-C7&gt;5,F7-C7,0)</f>
        <v>7830.952769396001</v>
      </c>
    </row>
    <row r="8" spans="2:8" ht="15">
      <c r="B8" s="28" t="s">
        <v>48</v>
      </c>
      <c r="C8" s="18">
        <v>9167.943739604</v>
      </c>
      <c r="D8" s="18">
        <v>51.203193</v>
      </c>
      <c r="E8" s="18">
        <v>0</v>
      </c>
      <c r="F8" s="26">
        <f>'[1]Всі_ПСГ'!$F$8</f>
        <v>17050</v>
      </c>
      <c r="G8" s="23">
        <f aca="true" t="shared" si="0" ref="G8:G13">IF(F8-C8&gt;5,F8-C8,0)</f>
        <v>7882.056260396001</v>
      </c>
      <c r="H8" s="11"/>
    </row>
    <row r="9" spans="2:8" ht="15">
      <c r="B9" s="29" t="s">
        <v>49</v>
      </c>
      <c r="C9" s="18">
        <v>9116.740546604</v>
      </c>
      <c r="D9" s="18">
        <v>51.566438</v>
      </c>
      <c r="E9" s="18">
        <v>0</v>
      </c>
      <c r="F9" s="26">
        <f>'[1]Всі_ПСГ'!$F$8</f>
        <v>17050</v>
      </c>
      <c r="G9" s="23">
        <f t="shared" si="0"/>
        <v>7933.259453396</v>
      </c>
      <c r="H9" s="11"/>
    </row>
    <row r="10" spans="2:8" ht="15">
      <c r="B10" s="29" t="s">
        <v>50</v>
      </c>
      <c r="C10" s="18">
        <v>9065.174108604</v>
      </c>
      <c r="D10" s="18">
        <v>53.751923</v>
      </c>
      <c r="E10" s="18">
        <v>0</v>
      </c>
      <c r="F10" s="26">
        <f>'[1]Всі_ПСГ'!$F$8</f>
        <v>17050</v>
      </c>
      <c r="G10" s="23">
        <f t="shared" si="0"/>
        <v>7984.825891396</v>
      </c>
      <c r="H10" s="11"/>
    </row>
    <row r="11" spans="2:8" ht="15">
      <c r="B11" s="29" t="s">
        <v>51</v>
      </c>
      <c r="C11" s="18">
        <v>9011.422185604</v>
      </c>
      <c r="D11" s="18">
        <v>54.629738</v>
      </c>
      <c r="E11" s="18">
        <v>0</v>
      </c>
      <c r="F11" s="26">
        <f>'[1]Всі_ПСГ'!$F$8</f>
        <v>17050</v>
      </c>
      <c r="G11" s="23">
        <f t="shared" si="0"/>
        <v>8038.577814396</v>
      </c>
      <c r="H11" s="11"/>
    </row>
    <row r="12" spans="2:8" ht="15">
      <c r="B12" s="29" t="s">
        <v>52</v>
      </c>
      <c r="C12" s="18">
        <v>8956.792447604</v>
      </c>
      <c r="D12" s="18">
        <v>49.435778</v>
      </c>
      <c r="E12" s="18">
        <v>0</v>
      </c>
      <c r="F12" s="26">
        <f>'[1]Всі_ПСГ'!$F$8</f>
        <v>17050</v>
      </c>
      <c r="G12" s="23">
        <f t="shared" si="0"/>
        <v>8093.207552395999</v>
      </c>
      <c r="H12" s="11"/>
    </row>
    <row r="13" spans="2:8" ht="15.75" thickBot="1">
      <c r="B13" s="30" t="s">
        <v>53</v>
      </c>
      <c r="C13" s="9">
        <v>8907.356669604</v>
      </c>
      <c r="D13" s="9">
        <v>48.660806</v>
      </c>
      <c r="E13" s="9">
        <v>0</v>
      </c>
      <c r="F13" s="26">
        <f>'[1]Всі_ПСГ'!$F$8</f>
        <v>17050</v>
      </c>
      <c r="G13" s="23">
        <f t="shared" si="0"/>
        <v>8142.643330396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1339.366655</v>
      </c>
      <c r="D7" s="22">
        <v>4.34709</v>
      </c>
      <c r="E7" s="22">
        <v>0</v>
      </c>
      <c r="F7" s="18">
        <v>2150</v>
      </c>
      <c r="G7" s="23">
        <f>IF(F7-C7&gt;5,F7-C7,0)</f>
        <v>810.633345</v>
      </c>
    </row>
    <row r="8" spans="2:7" ht="15">
      <c r="B8" s="28" t="s">
        <v>48</v>
      </c>
      <c r="C8" s="18">
        <v>1335.019565</v>
      </c>
      <c r="D8" s="18">
        <v>4.722084</v>
      </c>
      <c r="E8" s="18">
        <v>0</v>
      </c>
      <c r="F8" s="18">
        <v>2150</v>
      </c>
      <c r="G8" s="23">
        <f aca="true" t="shared" si="0" ref="G8:G13">IF(F8-C8&gt;5,F8-C8,0)</f>
        <v>814.9804349999999</v>
      </c>
    </row>
    <row r="9" spans="2:7" ht="15">
      <c r="B9" s="29" t="s">
        <v>49</v>
      </c>
      <c r="C9" s="18">
        <v>1330.297481</v>
      </c>
      <c r="D9" s="18">
        <v>4.096951</v>
      </c>
      <c r="E9" s="18">
        <v>0</v>
      </c>
      <c r="F9" s="18">
        <v>2150</v>
      </c>
      <c r="G9" s="23">
        <f t="shared" si="0"/>
        <v>819.7025189999999</v>
      </c>
    </row>
    <row r="10" spans="2:7" ht="15">
      <c r="B10" s="29" t="s">
        <v>50</v>
      </c>
      <c r="C10" s="18">
        <v>1326.20053</v>
      </c>
      <c r="D10" s="18">
        <v>3.403486</v>
      </c>
      <c r="E10" s="18">
        <v>0</v>
      </c>
      <c r="F10" s="18">
        <v>2150</v>
      </c>
      <c r="G10" s="23">
        <f t="shared" si="0"/>
        <v>823.7994699999999</v>
      </c>
    </row>
    <row r="11" spans="2:7" ht="15">
      <c r="B11" s="29" t="s">
        <v>51</v>
      </c>
      <c r="C11" s="18">
        <v>1322.797044</v>
      </c>
      <c r="D11" s="18">
        <v>2.309034</v>
      </c>
      <c r="E11" s="18">
        <v>0</v>
      </c>
      <c r="F11" s="18">
        <v>2150</v>
      </c>
      <c r="G11" s="23">
        <f t="shared" si="0"/>
        <v>827.2029560000001</v>
      </c>
    </row>
    <row r="12" spans="2:7" ht="15">
      <c r="B12" s="29" t="s">
        <v>52</v>
      </c>
      <c r="C12" s="18">
        <v>1320.46976</v>
      </c>
      <c r="D12" s="18">
        <v>3.885692</v>
      </c>
      <c r="E12" s="18">
        <v>0</v>
      </c>
      <c r="F12" s="18">
        <v>2150</v>
      </c>
      <c r="G12" s="23">
        <f t="shared" si="0"/>
        <v>829.53024</v>
      </c>
    </row>
    <row r="13" spans="2:7" ht="15.75" thickBot="1">
      <c r="B13" s="30" t="s">
        <v>53</v>
      </c>
      <c r="C13" s="9">
        <v>1316.584068</v>
      </c>
      <c r="D13" s="9">
        <v>3.848367</v>
      </c>
      <c r="E13" s="9">
        <v>0</v>
      </c>
      <c r="F13" s="18">
        <v>2150</v>
      </c>
      <c r="G13" s="23">
        <f t="shared" si="0"/>
        <v>833.4159320000001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852.545584</v>
      </c>
      <c r="D7" s="22">
        <v>8.206691</v>
      </c>
      <c r="E7" s="22">
        <v>0</v>
      </c>
      <c r="F7" s="18">
        <v>1920</v>
      </c>
      <c r="G7" s="23">
        <f>IF(F7-C7&gt;5,F7-C7,0)</f>
        <v>1067.454416</v>
      </c>
    </row>
    <row r="8" spans="2:7" ht="15">
      <c r="B8" s="28" t="s">
        <v>48</v>
      </c>
      <c r="C8" s="18">
        <v>844.338893</v>
      </c>
      <c r="D8" s="18">
        <v>7.879722</v>
      </c>
      <c r="E8" s="18">
        <v>0</v>
      </c>
      <c r="F8" s="18">
        <v>1920</v>
      </c>
      <c r="G8" s="23">
        <f aca="true" t="shared" si="0" ref="G8:G13">IF(F8-C8&gt;5,F8-C8,0)</f>
        <v>1075.661107</v>
      </c>
    </row>
    <row r="9" spans="2:7" ht="15">
      <c r="B9" s="29" t="s">
        <v>49</v>
      </c>
      <c r="C9" s="18">
        <v>836.459172</v>
      </c>
      <c r="D9" s="18">
        <v>8.256331</v>
      </c>
      <c r="E9" s="18">
        <v>0</v>
      </c>
      <c r="F9" s="18">
        <v>1920</v>
      </c>
      <c r="G9" s="23">
        <f t="shared" si="0"/>
        <v>1083.5408280000001</v>
      </c>
    </row>
    <row r="10" spans="2:7" ht="15">
      <c r="B10" s="29" t="s">
        <v>50</v>
      </c>
      <c r="C10" s="18">
        <v>828.20284</v>
      </c>
      <c r="D10" s="18">
        <v>8.493387</v>
      </c>
      <c r="E10" s="18">
        <v>0</v>
      </c>
      <c r="F10" s="18">
        <v>1920</v>
      </c>
      <c r="G10" s="23">
        <f t="shared" si="0"/>
        <v>1091.79716</v>
      </c>
    </row>
    <row r="11" spans="2:7" ht="15">
      <c r="B11" s="29" t="s">
        <v>51</v>
      </c>
      <c r="C11" s="18">
        <v>819.709453</v>
      </c>
      <c r="D11" s="18">
        <v>8.63383</v>
      </c>
      <c r="E11" s="18">
        <v>0</v>
      </c>
      <c r="F11" s="18">
        <v>1920</v>
      </c>
      <c r="G11" s="23">
        <f t="shared" si="0"/>
        <v>1100.290547</v>
      </c>
    </row>
    <row r="12" spans="2:7" ht="15">
      <c r="B12" s="29" t="s">
        <v>52</v>
      </c>
      <c r="C12" s="18">
        <v>811.075623</v>
      </c>
      <c r="D12" s="18">
        <v>8.796931</v>
      </c>
      <c r="E12" s="18">
        <v>0</v>
      </c>
      <c r="F12" s="18">
        <v>1920</v>
      </c>
      <c r="G12" s="23">
        <f t="shared" si="0"/>
        <v>1108.924377</v>
      </c>
    </row>
    <row r="13" spans="2:7" ht="15.75" thickBot="1">
      <c r="B13" s="30" t="s">
        <v>53</v>
      </c>
      <c r="C13" s="9">
        <v>802.278691</v>
      </c>
      <c r="D13" s="9">
        <v>9.234973</v>
      </c>
      <c r="E13" s="9">
        <v>0</v>
      </c>
      <c r="F13" s="18">
        <v>1920</v>
      </c>
      <c r="G13" s="23">
        <f t="shared" si="0"/>
        <v>1117.721309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1831.065209</v>
      </c>
      <c r="D7" s="22">
        <v>9.261957</v>
      </c>
      <c r="E7" s="22">
        <v>0</v>
      </c>
      <c r="F7" s="18">
        <v>2300</v>
      </c>
      <c r="G7" s="23">
        <f aca="true" t="shared" si="0" ref="G7:G13">IF(F7-C7&gt;3,F7-C7,0)</f>
        <v>468.9347909999999</v>
      </c>
    </row>
    <row r="8" spans="2:7" ht="15">
      <c r="B8" s="28" t="s">
        <v>48</v>
      </c>
      <c r="C8" s="18">
        <v>1821.803252</v>
      </c>
      <c r="D8" s="18">
        <v>9.281321</v>
      </c>
      <c r="E8" s="18">
        <v>0</v>
      </c>
      <c r="F8" s="18">
        <v>2300</v>
      </c>
      <c r="G8" s="23">
        <f t="shared" si="0"/>
        <v>478.19674800000007</v>
      </c>
    </row>
    <row r="9" spans="2:7" ht="15">
      <c r="B9" s="29" t="s">
        <v>49</v>
      </c>
      <c r="C9" s="18">
        <v>1812.521931</v>
      </c>
      <c r="D9" s="18">
        <v>9.31754</v>
      </c>
      <c r="E9" s="18">
        <v>0</v>
      </c>
      <c r="F9" s="18">
        <v>2300</v>
      </c>
      <c r="G9" s="23">
        <f t="shared" si="0"/>
        <v>487.478069</v>
      </c>
    </row>
    <row r="10" spans="2:7" ht="15">
      <c r="B10" s="29" t="s">
        <v>50</v>
      </c>
      <c r="C10" s="18">
        <v>1803.204391</v>
      </c>
      <c r="D10" s="18">
        <v>9.152368</v>
      </c>
      <c r="E10" s="18">
        <v>0</v>
      </c>
      <c r="F10" s="18">
        <v>2300</v>
      </c>
      <c r="G10" s="23">
        <f t="shared" si="0"/>
        <v>496.795609</v>
      </c>
    </row>
    <row r="11" spans="2:7" ht="15">
      <c r="B11" s="29" t="s">
        <v>51</v>
      </c>
      <c r="C11" s="18">
        <v>1794.052023</v>
      </c>
      <c r="D11" s="18">
        <v>7.294615</v>
      </c>
      <c r="E11" s="18">
        <v>0</v>
      </c>
      <c r="F11" s="18">
        <v>2300</v>
      </c>
      <c r="G11" s="23">
        <f t="shared" si="0"/>
        <v>505.94797700000004</v>
      </c>
    </row>
    <row r="12" spans="2:7" ht="15">
      <c r="B12" s="29" t="s">
        <v>52</v>
      </c>
      <c r="C12" s="18">
        <v>1786.757408</v>
      </c>
      <c r="D12" s="18">
        <v>7.414148</v>
      </c>
      <c r="E12" s="18">
        <v>0</v>
      </c>
      <c r="F12" s="18">
        <v>2300</v>
      </c>
      <c r="G12" s="23">
        <f t="shared" si="0"/>
        <v>513.2425920000001</v>
      </c>
    </row>
    <row r="13" spans="2:7" ht="15.75" thickBot="1">
      <c r="B13" s="30" t="s">
        <v>53</v>
      </c>
      <c r="C13" s="9">
        <v>1779.34326</v>
      </c>
      <c r="D13" s="9">
        <v>7.308742</v>
      </c>
      <c r="E13" s="9">
        <v>0</v>
      </c>
      <c r="F13" s="18">
        <v>2300</v>
      </c>
      <c r="G13" s="23">
        <f t="shared" si="0"/>
        <v>520.6567399999999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6.05408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6.054161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6.054242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6.054323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6.054404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6.054485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6.054566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1171.333238</v>
      </c>
      <c r="D7" s="22">
        <v>0</v>
      </c>
      <c r="E7" s="22">
        <v>0.000265</v>
      </c>
      <c r="F7" s="18">
        <v>1500</v>
      </c>
      <c r="G7" s="23">
        <f>IF(F7-C7&gt;5,F7-C7,0)</f>
        <v>328.66676200000006</v>
      </c>
      <c r="H7" s="32"/>
    </row>
    <row r="8" spans="2:8" ht="15">
      <c r="B8" s="28" t="s">
        <v>48</v>
      </c>
      <c r="C8" s="18">
        <v>1171.333503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328.66649699999994</v>
      </c>
      <c r="H8" s="32"/>
    </row>
    <row r="9" spans="2:8" ht="15">
      <c r="B9" s="29" t="s">
        <v>49</v>
      </c>
      <c r="C9" s="18">
        <v>1171.333768</v>
      </c>
      <c r="D9" s="18">
        <v>0</v>
      </c>
      <c r="E9" s="18">
        <v>0.000265</v>
      </c>
      <c r="F9" s="18">
        <v>1500</v>
      </c>
      <c r="G9" s="23">
        <f t="shared" si="0"/>
        <v>328.66623200000004</v>
      </c>
      <c r="H9" s="32"/>
    </row>
    <row r="10" spans="2:8" ht="15">
      <c r="B10" s="29" t="s">
        <v>50</v>
      </c>
      <c r="C10" s="18">
        <v>1171.334033</v>
      </c>
      <c r="D10" s="18">
        <v>0</v>
      </c>
      <c r="E10" s="18">
        <v>0.000265</v>
      </c>
      <c r="F10" s="18">
        <v>1500</v>
      </c>
      <c r="G10" s="23">
        <f t="shared" si="0"/>
        <v>328.6659669999999</v>
      </c>
      <c r="H10" s="32"/>
    </row>
    <row r="11" spans="2:8" ht="15">
      <c r="B11" s="29" t="s">
        <v>51</v>
      </c>
      <c r="C11" s="18">
        <v>1171.334298</v>
      </c>
      <c r="D11" s="18">
        <v>0</v>
      </c>
      <c r="E11" s="18">
        <v>0.000265</v>
      </c>
      <c r="F11" s="18">
        <v>1500</v>
      </c>
      <c r="G11" s="23">
        <f t="shared" si="0"/>
        <v>328.665702</v>
      </c>
      <c r="H11" s="32"/>
    </row>
    <row r="12" spans="2:7" ht="15">
      <c r="B12" s="29" t="s">
        <v>52</v>
      </c>
      <c r="C12" s="18">
        <v>1171.334563</v>
      </c>
      <c r="D12" s="18">
        <v>0</v>
      </c>
      <c r="E12" s="18">
        <v>0.000263</v>
      </c>
      <c r="F12" s="18">
        <v>1500</v>
      </c>
      <c r="G12" s="23">
        <f t="shared" si="0"/>
        <v>328.6654370000001</v>
      </c>
    </row>
    <row r="13" spans="2:7" ht="15.75" thickBot="1">
      <c r="B13" s="30" t="s">
        <v>53</v>
      </c>
      <c r="C13" s="9">
        <v>1171.334826</v>
      </c>
      <c r="D13" s="9">
        <v>0</v>
      </c>
      <c r="E13" s="9">
        <v>0.000263</v>
      </c>
      <c r="F13" s="18">
        <v>1500</v>
      </c>
      <c r="G13" s="23">
        <f t="shared" si="0"/>
        <v>328.665174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504.301992</v>
      </c>
      <c r="D7" s="22">
        <v>0</v>
      </c>
      <c r="E7" s="22">
        <v>2.7E-05</v>
      </c>
      <c r="F7" s="18">
        <v>1300</v>
      </c>
      <c r="G7" s="23">
        <f>IF(F7-C7&gt;5,F7-C7,0)</f>
        <v>795.6980080000001</v>
      </c>
    </row>
    <row r="8" spans="2:7" ht="15">
      <c r="B8" s="28" t="s">
        <v>48</v>
      </c>
      <c r="C8" s="18">
        <v>504.302019</v>
      </c>
      <c r="D8" s="18">
        <v>0</v>
      </c>
      <c r="E8" s="18">
        <v>3.3E-05</v>
      </c>
      <c r="F8" s="18">
        <v>1300</v>
      </c>
      <c r="G8" s="23">
        <f aca="true" t="shared" si="0" ref="G8:G13">IF(F8-C8&gt;5,F8-C8,0)</f>
        <v>795.697981</v>
      </c>
    </row>
    <row r="9" spans="2:7" ht="15">
      <c r="B9" s="29" t="s">
        <v>49</v>
      </c>
      <c r="C9" s="18">
        <v>504.302052</v>
      </c>
      <c r="D9" s="18">
        <v>0</v>
      </c>
      <c r="E9" s="18">
        <v>4.4E-05</v>
      </c>
      <c r="F9" s="18">
        <v>1300</v>
      </c>
      <c r="G9" s="23">
        <f t="shared" si="0"/>
        <v>795.697948</v>
      </c>
    </row>
    <row r="10" spans="2:7" ht="15">
      <c r="B10" s="29" t="s">
        <v>50</v>
      </c>
      <c r="C10" s="18">
        <v>504.302096</v>
      </c>
      <c r="D10" s="18">
        <v>0</v>
      </c>
      <c r="E10" s="18">
        <v>2.7E-05</v>
      </c>
      <c r="F10" s="18">
        <v>1300</v>
      </c>
      <c r="G10" s="23">
        <f t="shared" si="0"/>
        <v>795.697904</v>
      </c>
    </row>
    <row r="11" spans="2:7" ht="15">
      <c r="B11" s="29" t="s">
        <v>51</v>
      </c>
      <c r="C11" s="18">
        <v>504.302123</v>
      </c>
      <c r="D11" s="18">
        <v>0</v>
      </c>
      <c r="E11" s="18">
        <v>2.7E-05</v>
      </c>
      <c r="F11" s="18">
        <v>1300</v>
      </c>
      <c r="G11" s="23">
        <f t="shared" si="0"/>
        <v>795.6978770000001</v>
      </c>
    </row>
    <row r="12" spans="2:7" ht="15">
      <c r="B12" s="29" t="s">
        <v>52</v>
      </c>
      <c r="C12" s="18">
        <v>504.30215</v>
      </c>
      <c r="D12" s="18">
        <v>0</v>
      </c>
      <c r="E12" s="18">
        <v>2.7E-05</v>
      </c>
      <c r="F12" s="18">
        <v>1300</v>
      </c>
      <c r="G12" s="23">
        <f t="shared" si="0"/>
        <v>795.69785</v>
      </c>
    </row>
    <row r="13" spans="2:7" ht="15.75" thickBot="1">
      <c r="B13" s="30" t="s">
        <v>53</v>
      </c>
      <c r="C13" s="9">
        <v>504.302177</v>
      </c>
      <c r="D13" s="9">
        <v>0</v>
      </c>
      <c r="E13" s="9">
        <v>2.7E-05</v>
      </c>
      <c r="F13" s="18">
        <v>1300</v>
      </c>
      <c r="G13" s="23">
        <f t="shared" si="0"/>
        <v>795.697823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2020-11-30T10:59:04Z</dcterms:modified>
  <cp:category/>
  <cp:version/>
  <cp:contentType/>
  <cp:contentStatus/>
</cp:coreProperties>
</file>