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 firstSheet="1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E20" i="14" l="1"/>
  <c r="D20" i="14"/>
  <c r="C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<sst xmlns="http://schemas.openxmlformats.org/spreadsheetml/2006/main" count="201" uniqueCount="42">
  <si>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</si>
  <si>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</si>
  <si>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</si>
  <si>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</si>
  <si>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</si>
  <si>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</si>
  <si>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</si>
  <si>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</si>
  <si>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</si>
  <si>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</si>
  <si>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</si>
  <si>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</si>
  <si>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</si>
  <si>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</si>
  <si>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</si>
  <si>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</si>
  <si>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</si>
  <si>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</si>
  <si>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</si>
  <si>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</si>
  <si>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</si>
  <si>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</si>
  <si>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</si>
  <si>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</si>
  <si>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</si>
  <si>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</si>
  <si>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</si>
  <si>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</si>
  <si>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</si>
  <si>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</si>
  <si>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</si>
  <si>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</si>
  <si>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</si>
  <si>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</si>
  <si>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24.05.2020</t>
  </si>
  <si>
    <t>23.05.2020</t>
  </si>
  <si>
    <t>22.05.2020</t>
  </si>
  <si>
    <t>21.05.2020</t>
  </si>
  <si>
    <t>20.05.2020</t>
  </si>
  <si>
    <t>19.05.2020</t>
  </si>
  <si>
    <t>18.05.2020</t>
  </si>
  <si>
    <t>Оперативні дані взаємодії між ТОВ "Оператор ГТС України" та філією "Оператор газосховищ України" АТ "Укртрансгаз" за 24.05.2020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</si>
</sst>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5" x14ac:dyDescent="0.25"/>
  <cols>
    <col min="2" max="2" width="29.42578125" customWidth="1"/>
    <col min="3" max="3" width="15.7109375" customWidth="1"/>
    <col min="4" max="5" width="15.85546875" customWidth="1"/>
    <col min="6" max="6" width="18.5703125" customWidth="1"/>
    <col min="7" max="7" width="24" customWidth="1"/>
  </cols>
  <sheetData>
    <row r="3" spans="2:7" x14ac:dyDescent="0.25">
      <c r="B3" s="36" t="s">
        <v>41</v>
      </c>
      <c r="C3" s="36"/>
      <c r="D3" s="36"/>
      <c r="E3" s="36"/>
      <c r="F3" s="36"/>
      <c r="G3" s="36"/>
    </row>
    <row r="4" spans="2:7" x14ac:dyDescent="0.25">
      <c r="B4" s="14"/>
      <c r="C4" s="14"/>
      <c r="D4" s="14"/>
      <c r="E4" s="14"/>
      <c r="F4" s="14"/>
      <c r="G4" s="14"/>
    </row>
    <row r="5" spans="2:7" ht="18" thickBot="1" x14ac:dyDescent="0.3">
      <c r="B5" s="14"/>
      <c r="C5" s="14"/>
      <c r="D5" s="14"/>
      <c r="E5" s="14"/>
      <c r="F5" s="14"/>
      <c r="G5" s="19" t="s">
        <v>2</v>
      </c>
    </row>
    <row r="6" spans="2:7" ht="30" x14ac:dyDescent="0.25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25">
      <c r="B8" s="30" t="s">
        <v>4</v>
      </c>
      <c r="C8" s="17">
        <f>'ПСГ Б-Волицько Угерське'!C7</f>
        <v>10542.147807000001</v>
      </c>
      <c r="D8" s="17">
        <f>'ПСГ Б-Волицько Угерське'!D7</f>
        <v>23.836431000000001</v>
      </c>
      <c r="E8" s="17">
        <f>'ПСГ Б-Волицько Угерське'!E7</f>
        <v>0</v>
      </c>
      <c r="F8" s="17">
        <v>17050</v>
      </c>
      <c r="G8" s="34">
        <f>F8-C8</f>
        <v>6507.8521929999988</v>
      </c>
    </row>
    <row r="9" spans="2:7" x14ac:dyDescent="0.25">
      <c r="B9" s="31" t="s">
        <v>5</v>
      </c>
      <c r="C9" s="18">
        <f>'ПСГ Угерське'!C7</f>
        <v>364.26963000000006</v>
      </c>
      <c r="D9" s="18">
        <f>'ПСГ Угерське'!D7</f>
        <v>0</v>
      </c>
      <c r="E9" s="18">
        <f>'ПСГ Угерське'!E7</f>
        <v>1.6020000000000001E-3</v>
      </c>
      <c r="F9" s="17">
        <v>1900</v>
      </c>
      <c r="G9" s="34">
        <f t="shared" ref="G9:G20" si="0">F9-C9</f>
        <v>1535.73037</v>
      </c>
    </row>
    <row r="10" spans="2:7" x14ac:dyDescent="0.25">
      <c r="B10" s="31" t="s">
        <v>6</v>
      </c>
      <c r="C10" s="18">
        <f>'ПСГ Опарське'!C7</f>
        <v>636.89821499999994</v>
      </c>
      <c r="D10" s="18">
        <f>'ПСГ Опарське'!D7</f>
        <v>3.7414560000000003</v>
      </c>
      <c r="E10" s="18">
        <f>'ПСГ Опарське'!E7</f>
        <v>0</v>
      </c>
      <c r="F10" s="18">
        <v>1920</v>
      </c>
      <c r="G10" s="34">
        <f t="shared" si="0"/>
        <v>1283.1017850000001</v>
      </c>
    </row>
    <row r="11" spans="2:7" x14ac:dyDescent="0.25">
      <c r="B11" s="31" t="s">
        <v>7</v>
      </c>
      <c r="C11" s="18">
        <f>'ПСГ Дашавське'!C7</f>
        <v>1863.0282039999997</v>
      </c>
      <c r="D11" s="18">
        <f>'ПСГ Дашавське'!D7</f>
        <v>0</v>
      </c>
      <c r="E11" s="18">
        <f>'ПСГ Дашавське'!E7</f>
        <v>9.1399999999999999E-4</v>
      </c>
      <c r="F11" s="18">
        <v>2150</v>
      </c>
      <c r="G11" s="34">
        <f t="shared" si="0"/>
        <v>286.97179600000027</v>
      </c>
    </row>
    <row r="12" spans="2:7" x14ac:dyDescent="0.25">
      <c r="B12" s="31" t="s">
        <v>9</v>
      </c>
      <c r="C12" s="18">
        <f>'ПСГ Богородчанське'!C7</f>
        <v>1484.8788260000001</v>
      </c>
      <c r="D12" s="18">
        <f>'ПСГ Богородчанське'!D7</f>
        <v>0</v>
      </c>
      <c r="E12" s="18">
        <f>'ПСГ Богородчанське'!E7</f>
        <v>1.07E-4</v>
      </c>
      <c r="F12" s="18">
        <v>2300</v>
      </c>
      <c r="G12" s="34">
        <f t="shared" si="0"/>
        <v>815.12117399999988</v>
      </c>
    </row>
    <row r="13" spans="2:7" x14ac:dyDescent="0.25">
      <c r="B13" s="31" t="s">
        <v>8</v>
      </c>
      <c r="C13" s="18">
        <f>'ПСГ Кегичівське'!C7</f>
        <v>518.27997100000005</v>
      </c>
      <c r="D13" s="18">
        <f>'ПСГ Кегичівське'!D7</f>
        <v>5.2656019999999994</v>
      </c>
      <c r="E13" s="18">
        <f>'ПСГ Кегичівське'!E7</f>
        <v>0</v>
      </c>
      <c r="F13" s="18">
        <v>700</v>
      </c>
      <c r="G13" s="34">
        <f t="shared" si="0"/>
        <v>181.72002899999995</v>
      </c>
    </row>
    <row r="14" spans="2:7" x14ac:dyDescent="0.25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25">
      <c r="B15" s="32" t="s">
        <v>11</v>
      </c>
      <c r="C15" s="18">
        <f>'ПСГ Краснопопівське'!C7</f>
        <v>80.768920999999992</v>
      </c>
      <c r="D15" s="18">
        <f>'ПСГ Краснопопівське'!D7</f>
        <v>0</v>
      </c>
      <c r="E15" s="18">
        <f>'ПСГ Краснопопівське'!E7</f>
        <v>1.8699999999999999E-4</v>
      </c>
      <c r="F15" s="18">
        <v>420</v>
      </c>
      <c r="G15" s="34">
        <f t="shared" si="0"/>
        <v>339.23107900000002</v>
      </c>
    </row>
    <row r="16" spans="2:7" x14ac:dyDescent="0.25">
      <c r="B16" s="32" t="s">
        <v>12</v>
      </c>
      <c r="C16" s="18">
        <f>'ПСГ Пролетарське'!C7</f>
        <v>318.60395999999992</v>
      </c>
      <c r="D16" s="18">
        <f>'ПСГ Пролетарське'!D7</f>
        <v>0</v>
      </c>
      <c r="E16" s="18">
        <f>'ПСГ Пролетарське'!E7</f>
        <v>6.8500000000000006E-4</v>
      </c>
      <c r="F16" s="18">
        <v>1000</v>
      </c>
      <c r="G16" s="34">
        <f t="shared" si="0"/>
        <v>681.39604000000008</v>
      </c>
    </row>
    <row r="17" spans="2:7" x14ac:dyDescent="0.25">
      <c r="B17" s="32" t="s">
        <v>13</v>
      </c>
      <c r="C17" s="18">
        <f>'ПСГ Солохівське'!C7</f>
        <v>504.31043799999981</v>
      </c>
      <c r="D17" s="18">
        <f>'ПСГ Солохівське'!D7</f>
        <v>0</v>
      </c>
      <c r="E17" s="18">
        <f>'ПСГ Солохівське'!E7</f>
        <v>2.6999999999999999E-5</v>
      </c>
      <c r="F17" s="18">
        <v>1300</v>
      </c>
      <c r="G17" s="34">
        <f t="shared" si="0"/>
        <v>795.68956200000025</v>
      </c>
    </row>
    <row r="18" spans="2:7" x14ac:dyDescent="0.25">
      <c r="B18" s="32" t="s">
        <v>14</v>
      </c>
      <c r="C18" s="18">
        <f>'ПСГ Червонопартизанське'!C7</f>
        <v>1083.0787059999998</v>
      </c>
      <c r="D18" s="18">
        <f>'ПСГ Червонопартизанське'!D7</f>
        <v>6.8833580000000003</v>
      </c>
      <c r="E18" s="18">
        <f>'ПСГ Червонопартизанське'!E7</f>
        <v>0</v>
      </c>
      <c r="F18" s="18">
        <v>1500</v>
      </c>
      <c r="G18" s="34">
        <f t="shared" si="0"/>
        <v>416.92129400000022</v>
      </c>
    </row>
    <row r="19" spans="2:7" x14ac:dyDescent="0.25">
      <c r="B19" s="32" t="s">
        <v>15</v>
      </c>
      <c r="C19" s="18">
        <f>'ПСГ Олишівське'!C7</f>
        <v>96.058559999999972</v>
      </c>
      <c r="D19" s="18">
        <f>'ПСГ Олишівське'!D7</f>
        <v>0</v>
      </c>
      <c r="E19" s="18">
        <f>'ПСГ Олишівське'!E7</f>
        <v>8.1000000000000004E-5</v>
      </c>
      <c r="F19" s="18">
        <v>310</v>
      </c>
      <c r="G19" s="34">
        <f t="shared" si="0"/>
        <v>213.94144000000003</v>
      </c>
    </row>
    <row r="20" spans="2:7" ht="15.75" thickBot="1" x14ac:dyDescent="0.3">
      <c r="B20" s="29" t="s">
        <v>20</v>
      </c>
      <c r="C20" s="9">
        <f>SUM(C8:C19)</f>
        <v>17668.186922000004</v>
      </c>
      <c r="D20" s="9">
        <f t="shared" ref="D20:E20" si="1">SUM(D8:D19)</f>
        <v>39.726846999999999</v>
      </c>
      <c r="E20" s="9">
        <f t="shared" si="1"/>
        <v>3.6029999999999999E-3</v>
      </c>
      <c r="F20" s="33">
        <v>30950</v>
      </c>
      <c r="G20" s="35">
        <f t="shared" si="0"/>
        <v>13281.813077999996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5" x14ac:dyDescent="0.25"/>
  <cols>
    <col min="2" max="2" width="15.7109375" customWidth="1"/>
    <col min="3" max="3" width="22.7109375" customWidth="1"/>
    <col min="4" max="4" width="28.42578125" customWidth="1"/>
    <col min="5" max="5" width="20.140625" customWidth="1"/>
    <col min="6" max="6" width="15.85546875" customWidth="1"/>
    <col min="7" max="7" width="13" customWidth="1"/>
    <col min="8" max="8" width="19" customWidth="1"/>
  </cols>
  <sheetData>
    <row r="3" spans="2:7" x14ac:dyDescent="0.25">
      <c r="B3" s="37" t="s">
        <v>29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318.60395999999992</v>
      </c>
      <c r="D7" s="22">
        <v>0</v>
      </c>
      <c r="E7" s="22">
        <v>6.8500000000000006E-4</v>
      </c>
      <c r="F7" s="18">
        <v>1000</v>
      </c>
      <c r="G7" s="23">
        <f>F7-C7</f>
        <v>681.39604000000008</v>
      </c>
    </row>
    <row r="8" spans="2:7" x14ac:dyDescent="0.25">
      <c r="B8" s="6" t="s">
        <v>35</v>
      </c>
      <c r="C8" s="18">
        <v>318.60464499999989</v>
      </c>
      <c r="D8" s="18">
        <v>0</v>
      </c>
      <c r="E8" s="18">
        <v>6.8500000000000006E-4</v>
      </c>
      <c r="F8" s="18">
        <v>1000</v>
      </c>
      <c r="G8" s="23">
        <f t="shared" ref="G8:G13" si="0">F8-C8</f>
        <v>681.39535500000011</v>
      </c>
    </row>
    <row r="9" spans="2:7" x14ac:dyDescent="0.25">
      <c r="B9" s="7" t="s">
        <v>36</v>
      </c>
      <c r="C9" s="18">
        <v>318.60532999999987</v>
      </c>
      <c r="D9" s="18">
        <v>0</v>
      </c>
      <c r="E9" s="18">
        <v>7.0399999999999998E-4</v>
      </c>
      <c r="F9" s="18">
        <v>1000</v>
      </c>
      <c r="G9" s="23">
        <f t="shared" si="0"/>
        <v>681.39467000000013</v>
      </c>
    </row>
    <row r="10" spans="2:7" x14ac:dyDescent="0.25">
      <c r="B10" s="7" t="s">
        <v>37</v>
      </c>
      <c r="C10" s="18">
        <v>318.60603399999991</v>
      </c>
      <c r="D10" s="18">
        <v>0</v>
      </c>
      <c r="E10" s="18">
        <v>6.6800000000000008E-4</v>
      </c>
      <c r="F10" s="18">
        <v>1000</v>
      </c>
      <c r="G10" s="23">
        <f t="shared" si="0"/>
        <v>681.39396600000009</v>
      </c>
    </row>
    <row r="11" spans="2:7" x14ac:dyDescent="0.25">
      <c r="B11" s="7" t="s">
        <v>38</v>
      </c>
      <c r="C11" s="18">
        <v>318.60670199999987</v>
      </c>
      <c r="D11" s="18">
        <v>0</v>
      </c>
      <c r="E11" s="18">
        <v>7.0899999999999999E-4</v>
      </c>
      <c r="F11" s="18">
        <v>1000</v>
      </c>
      <c r="G11" s="23">
        <f t="shared" si="0"/>
        <v>681.39329800000019</v>
      </c>
    </row>
    <row r="12" spans="2:7" x14ac:dyDescent="0.25">
      <c r="B12" s="7" t="s">
        <v>39</v>
      </c>
      <c r="C12" s="18">
        <v>318.6074109999999</v>
      </c>
      <c r="D12" s="18">
        <v>0</v>
      </c>
      <c r="E12" s="18">
        <v>7.1900000000000002E-4</v>
      </c>
      <c r="F12" s="18">
        <v>1000</v>
      </c>
      <c r="G12" s="23">
        <f t="shared" si="0"/>
        <v>681.39258900000004</v>
      </c>
    </row>
    <row r="13" spans="2:7" ht="15.75" thickBot="1" x14ac:dyDescent="0.3">
      <c r="B13" s="8" t="s">
        <v>40</v>
      </c>
      <c r="C13" s="9">
        <v>318.6081299999999</v>
      </c>
      <c r="D13" s="9">
        <v>0</v>
      </c>
      <c r="E13" s="9">
        <v>6.7700000000000008E-4</v>
      </c>
      <c r="F13" s="18">
        <v>1000</v>
      </c>
      <c r="G13" s="23">
        <f t="shared" si="0"/>
        <v>681.39187000000015</v>
      </c>
    </row>
    <row r="14" spans="2:7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5" x14ac:dyDescent="0.25"/>
  <cols>
    <col min="2" max="2" width="14.5703125" customWidth="1"/>
    <col min="3" max="3" width="22.7109375" customWidth="1"/>
    <col min="4" max="4" width="29.42578125" customWidth="1"/>
    <col min="5" max="5" width="16" customWidth="1"/>
    <col min="6" max="6" width="15.5703125" customWidth="1"/>
    <col min="7" max="7" width="12.7109375" customWidth="1"/>
  </cols>
  <sheetData>
    <row r="3" spans="2:9" x14ac:dyDescent="0.25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8" thickBot="1" x14ac:dyDescent="0.3">
      <c r="B4" s="14"/>
      <c r="C4" s="14"/>
      <c r="D4" s="14"/>
      <c r="E4" s="14"/>
      <c r="F4" s="14"/>
      <c r="G4" s="19" t="s">
        <v>2</v>
      </c>
    </row>
    <row r="5" spans="2:9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x14ac:dyDescent="0.25">
      <c r="B7" s="6" t="s">
        <v>34</v>
      </c>
      <c r="C7" s="18">
        <v>504.31043799999981</v>
      </c>
      <c r="D7" s="22">
        <v>0</v>
      </c>
      <c r="E7" s="22">
        <v>2.6999999999999999E-5</v>
      </c>
      <c r="F7" s="18">
        <v>1300</v>
      </c>
      <c r="G7" s="23">
        <f>F7-C7</f>
        <v>795.68956200000025</v>
      </c>
    </row>
    <row r="8" spans="2:9" x14ac:dyDescent="0.25">
      <c r="B8" s="6" t="s">
        <v>35</v>
      </c>
      <c r="C8" s="18">
        <v>504.31046499999985</v>
      </c>
      <c r="D8" s="18">
        <v>0</v>
      </c>
      <c r="E8" s="18">
        <v>2.6999999999999999E-5</v>
      </c>
      <c r="F8" s="18">
        <v>1300</v>
      </c>
      <c r="G8" s="23">
        <f t="shared" ref="G8:G13" si="0">F8-C8</f>
        <v>795.68953500000021</v>
      </c>
    </row>
    <row r="9" spans="2:9" x14ac:dyDescent="0.25">
      <c r="B9" s="7" t="s">
        <v>36</v>
      </c>
      <c r="C9" s="18">
        <v>504.31049199999984</v>
      </c>
      <c r="D9" s="18">
        <v>0</v>
      </c>
      <c r="E9" s="18">
        <v>2.6999999999999999E-5</v>
      </c>
      <c r="F9" s="18">
        <v>1300</v>
      </c>
      <c r="G9" s="23">
        <f t="shared" si="0"/>
        <v>795.68950800000016</v>
      </c>
    </row>
    <row r="10" spans="2:9" x14ac:dyDescent="0.25">
      <c r="B10" s="7" t="s">
        <v>37</v>
      </c>
      <c r="C10" s="18">
        <v>504.31051899999983</v>
      </c>
      <c r="D10" s="18">
        <v>0</v>
      </c>
      <c r="E10" s="18">
        <v>2.6999999999999999E-5</v>
      </c>
      <c r="F10" s="18">
        <v>1300</v>
      </c>
      <c r="G10" s="23">
        <f t="shared" si="0"/>
        <v>795.68948100000011</v>
      </c>
    </row>
    <row r="11" spans="2:9" x14ac:dyDescent="0.25">
      <c r="B11" s="7" t="s">
        <v>38</v>
      </c>
      <c r="C11" s="18">
        <v>504.31054599999982</v>
      </c>
      <c r="D11" s="18">
        <v>0</v>
      </c>
      <c r="E11" s="18">
        <v>2.6999999999999999E-5</v>
      </c>
      <c r="F11" s="18">
        <v>1300</v>
      </c>
      <c r="G11" s="23">
        <f t="shared" si="0"/>
        <v>795.68945400000018</v>
      </c>
    </row>
    <row r="12" spans="2:9" x14ac:dyDescent="0.25">
      <c r="B12" s="7" t="s">
        <v>39</v>
      </c>
      <c r="C12" s="18">
        <v>504.31057299999981</v>
      </c>
      <c r="D12" s="18">
        <v>0</v>
      </c>
      <c r="E12" s="18">
        <v>4.4999999999999996E-5</v>
      </c>
      <c r="F12" s="18">
        <v>1300</v>
      </c>
      <c r="G12" s="23">
        <f t="shared" si="0"/>
        <v>795.68942700000025</v>
      </c>
    </row>
    <row r="13" spans="2:9" ht="15.75" thickBot="1" x14ac:dyDescent="0.3">
      <c r="B13" s="8" t="s">
        <v>40</v>
      </c>
      <c r="C13" s="9">
        <v>504.31061799999981</v>
      </c>
      <c r="D13" s="9">
        <v>0</v>
      </c>
      <c r="E13" s="9">
        <v>2.6999999999999999E-5</v>
      </c>
      <c r="F13" s="18">
        <v>1300</v>
      </c>
      <c r="G13" s="23">
        <f t="shared" si="0"/>
        <v>795.68938200000025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5" x14ac:dyDescent="0.25"/>
  <cols>
    <col min="2" max="2" width="14.7109375" customWidth="1"/>
    <col min="3" max="3" width="13.85546875" customWidth="1"/>
    <col min="4" max="4" width="14.85546875" customWidth="1"/>
    <col min="5" max="5" width="16.5703125" customWidth="1"/>
    <col min="6" max="6" width="18.5703125" customWidth="1"/>
    <col min="7" max="7" width="15.85546875" customWidth="1"/>
  </cols>
  <sheetData>
    <row r="3" spans="2:7" x14ac:dyDescent="0.25">
      <c r="B3" s="37" t="s">
        <v>31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1083.0787059999998</v>
      </c>
      <c r="D7" s="22">
        <v>6.8833580000000003</v>
      </c>
      <c r="E7" s="22">
        <v>0</v>
      </c>
      <c r="F7" s="18">
        <v>1500</v>
      </c>
      <c r="G7" s="23">
        <f>F7-C7</f>
        <v>416.92129400000022</v>
      </c>
    </row>
    <row r="8" spans="2:7" x14ac:dyDescent="0.25">
      <c r="B8" s="6" t="s">
        <v>35</v>
      </c>
      <c r="C8" s="18">
        <v>1076.195348</v>
      </c>
      <c r="D8" s="18">
        <v>6.7496299999999998</v>
      </c>
      <c r="E8" s="18">
        <v>0</v>
      </c>
      <c r="F8" s="18">
        <v>1500</v>
      </c>
      <c r="G8" s="23">
        <f t="shared" ref="G8:G13" si="0">F8-C8</f>
        <v>423.80465200000003</v>
      </c>
    </row>
    <row r="9" spans="2:7" x14ac:dyDescent="0.25">
      <c r="B9" s="7" t="s">
        <v>36</v>
      </c>
      <c r="C9" s="18">
        <v>1069.4457179999999</v>
      </c>
      <c r="D9" s="18">
        <v>6.8790279999999999</v>
      </c>
      <c r="E9" s="18">
        <v>0</v>
      </c>
      <c r="F9" s="18">
        <v>1500</v>
      </c>
      <c r="G9" s="23">
        <f t="shared" si="0"/>
        <v>430.55428200000006</v>
      </c>
    </row>
    <row r="10" spans="2:7" x14ac:dyDescent="0.25">
      <c r="B10" s="7" t="s">
        <v>37</v>
      </c>
      <c r="C10" s="18">
        <v>1062.5666899999999</v>
      </c>
      <c r="D10" s="18">
        <v>7.1943760000000001</v>
      </c>
      <c r="E10" s="18">
        <v>0</v>
      </c>
      <c r="F10" s="18">
        <v>1500</v>
      </c>
      <c r="G10" s="23">
        <f t="shared" si="0"/>
        <v>437.43331000000012</v>
      </c>
    </row>
    <row r="11" spans="2:7" x14ac:dyDescent="0.25">
      <c r="B11" s="7" t="s">
        <v>38</v>
      </c>
      <c r="C11" s="18">
        <v>1055.372314</v>
      </c>
      <c r="D11" s="18">
        <v>7.1451799999999999</v>
      </c>
      <c r="E11" s="18">
        <v>0</v>
      </c>
      <c r="F11" s="18">
        <v>1500</v>
      </c>
      <c r="G11" s="23">
        <f t="shared" si="0"/>
        <v>444.62768600000004</v>
      </c>
    </row>
    <row r="12" spans="2:7" x14ac:dyDescent="0.25">
      <c r="B12" s="7" t="s">
        <v>39</v>
      </c>
      <c r="C12" s="18">
        <v>1048.227134</v>
      </c>
      <c r="D12" s="18">
        <v>7.4084219999999998</v>
      </c>
      <c r="E12" s="18">
        <v>0</v>
      </c>
      <c r="F12" s="18">
        <v>1500</v>
      </c>
      <c r="G12" s="23">
        <f t="shared" si="0"/>
        <v>451.77286600000002</v>
      </c>
    </row>
    <row r="13" spans="2:7" ht="15.75" thickBot="1" x14ac:dyDescent="0.3">
      <c r="B13" s="8" t="s">
        <v>40</v>
      </c>
      <c r="C13" s="9">
        <v>1040.818712</v>
      </c>
      <c r="D13" s="9">
        <v>7.2316970000000005</v>
      </c>
      <c r="E13" s="9">
        <v>0</v>
      </c>
      <c r="F13" s="18">
        <v>1500</v>
      </c>
      <c r="G13" s="23">
        <f t="shared" si="0"/>
        <v>459.181288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5" x14ac:dyDescent="0.25"/>
  <cols>
    <col min="2" max="2" width="19.28515625" customWidth="1"/>
    <col min="3" max="3" width="20.140625" customWidth="1"/>
    <col min="4" max="4" width="17.7109375" customWidth="1"/>
    <col min="5" max="5" width="17.5703125" customWidth="1"/>
    <col min="6" max="6" width="18.42578125" customWidth="1"/>
    <col min="7" max="7" width="14.85546875" customWidth="1"/>
  </cols>
  <sheetData>
    <row r="3" spans="2:7" x14ac:dyDescent="0.25">
      <c r="B3" s="37" t="s">
        <v>32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96.058559999999972</v>
      </c>
      <c r="D7" s="22">
        <v>0</v>
      </c>
      <c r="E7" s="22">
        <v>8.1000000000000004E-5</v>
      </c>
      <c r="F7" s="18">
        <v>310</v>
      </c>
      <c r="G7" s="23">
        <f>F7-C7</f>
        <v>213.94144000000003</v>
      </c>
    </row>
    <row r="8" spans="2:7" x14ac:dyDescent="0.25">
      <c r="B8" s="6" t="s">
        <v>35</v>
      </c>
      <c r="C8" s="18">
        <v>96.058640999999966</v>
      </c>
      <c r="D8" s="18">
        <v>0</v>
      </c>
      <c r="E8" s="18">
        <v>8.1000000000000004E-5</v>
      </c>
      <c r="F8" s="18">
        <v>310</v>
      </c>
      <c r="G8" s="23">
        <f t="shared" ref="G8:G13" si="0">F8-C8</f>
        <v>213.94135900000003</v>
      </c>
    </row>
    <row r="9" spans="2:7" x14ac:dyDescent="0.25">
      <c r="B9" s="7" t="s">
        <v>36</v>
      </c>
      <c r="C9" s="18">
        <v>96.058721999999975</v>
      </c>
      <c r="D9" s="18">
        <v>0</v>
      </c>
      <c r="E9" s="18">
        <v>8.1000000000000004E-5</v>
      </c>
      <c r="F9" s="18">
        <v>310</v>
      </c>
      <c r="G9" s="23">
        <f t="shared" si="0"/>
        <v>213.94127800000001</v>
      </c>
    </row>
    <row r="10" spans="2:7" x14ac:dyDescent="0.25">
      <c r="B10" s="7" t="s">
        <v>37</v>
      </c>
      <c r="C10" s="18">
        <v>96.058802999999969</v>
      </c>
      <c r="D10" s="18">
        <v>0</v>
      </c>
      <c r="E10" s="18">
        <v>8.1000000000000004E-5</v>
      </c>
      <c r="F10" s="18">
        <v>310</v>
      </c>
      <c r="G10" s="23">
        <f t="shared" si="0"/>
        <v>213.94119700000005</v>
      </c>
    </row>
    <row r="11" spans="2:7" x14ac:dyDescent="0.25">
      <c r="B11" s="7" t="s">
        <v>38</v>
      </c>
      <c r="C11" s="18">
        <v>96.058883999999964</v>
      </c>
      <c r="D11" s="18">
        <v>0</v>
      </c>
      <c r="E11" s="18">
        <v>8.1000000000000004E-5</v>
      </c>
      <c r="F11" s="18">
        <v>310</v>
      </c>
      <c r="G11" s="23">
        <f t="shared" si="0"/>
        <v>213.94111600000002</v>
      </c>
    </row>
    <row r="12" spans="2:7" x14ac:dyDescent="0.25">
      <c r="B12" s="7" t="s">
        <v>39</v>
      </c>
      <c r="C12" s="18">
        <v>96.058964999999972</v>
      </c>
      <c r="D12" s="18">
        <v>0</v>
      </c>
      <c r="E12" s="18">
        <v>8.1000000000000004E-5</v>
      </c>
      <c r="F12" s="18">
        <v>310</v>
      </c>
      <c r="G12" s="23">
        <f t="shared" si="0"/>
        <v>213.94103500000003</v>
      </c>
    </row>
    <row r="13" spans="2:7" ht="15.75" thickBot="1" x14ac:dyDescent="0.3">
      <c r="B13" s="8" t="s">
        <v>40</v>
      </c>
      <c r="C13" s="9">
        <v>96.059045999999967</v>
      </c>
      <c r="D13" s="9">
        <v>0</v>
      </c>
      <c r="E13" s="9">
        <v>8.1000000000000004E-5</v>
      </c>
      <c r="F13" s="18">
        <v>310</v>
      </c>
      <c r="G13" s="23">
        <f t="shared" si="0"/>
        <v>213.94095400000003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5" x14ac:dyDescent="0.25"/>
  <cols>
    <col min="2" max="2" width="13.7109375" customWidth="1"/>
    <col min="3" max="3" width="21.140625" customWidth="1"/>
    <col min="4" max="4" width="27.42578125" customWidth="1"/>
    <col min="5" max="5" width="20.140625" customWidth="1"/>
    <col min="6" max="6" width="17.5703125" style="14" customWidth="1"/>
    <col min="7" max="7" width="15.140625" customWidth="1"/>
    <col min="8" max="8" width="15.28515625" customWidth="1"/>
  </cols>
  <sheetData>
    <row r="3" spans="1:8" x14ac:dyDescent="0.25">
      <c r="B3" s="37" t="s">
        <v>24</v>
      </c>
      <c r="C3" s="37"/>
      <c r="D3" s="37"/>
      <c r="E3" s="37"/>
      <c r="F3" s="37"/>
      <c r="G3" s="37"/>
      <c r="H3" s="13"/>
    </row>
    <row r="4" spans="1:8" ht="18" thickBot="1" x14ac:dyDescent="0.3">
      <c r="A4" s="1"/>
      <c r="B4" s="11"/>
      <c r="C4" s="11"/>
      <c r="D4" s="11"/>
      <c r="E4" s="11"/>
      <c r="G4" s="19" t="s">
        <v>2</v>
      </c>
      <c r="H4" s="11"/>
    </row>
    <row r="5" spans="1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x14ac:dyDescent="0.25">
      <c r="B7" s="6" t="s">
        <v>34</v>
      </c>
      <c r="C7" s="18">
        <v>10542.147807000001</v>
      </c>
      <c r="D7" s="22">
        <v>23.836431000000001</v>
      </c>
      <c r="E7" s="22">
        <v>0</v>
      </c>
      <c r="F7" s="26">
        <f>Всі_ПСГ!$F$8</f>
        <v>17050</v>
      </c>
      <c r="G7" s="23">
        <f>F7-C7</f>
        <v>6507.8521929999988</v>
      </c>
    </row>
    <row r="8" spans="1:8" x14ac:dyDescent="0.25">
      <c r="B8" s="6" t="s">
        <v>35</v>
      </c>
      <c r="C8" s="18">
        <v>10518.311376</v>
      </c>
      <c r="D8" s="18">
        <v>28.019544999999997</v>
      </c>
      <c r="E8" s="18">
        <v>0</v>
      </c>
      <c r="F8" s="26">
        <f>Всі_ПСГ!$F$8</f>
        <v>17050</v>
      </c>
      <c r="G8" s="23">
        <f t="shared" ref="G8:G12" si="0">F8-C8</f>
        <v>6531.6886240000003</v>
      </c>
      <c r="H8" s="11"/>
    </row>
    <row r="9" spans="1:8" x14ac:dyDescent="0.25">
      <c r="B9" s="7" t="s">
        <v>36</v>
      </c>
      <c r="C9" s="18">
        <v>10490.291831</v>
      </c>
      <c r="D9" s="18">
        <v>32.103724999999997</v>
      </c>
      <c r="E9" s="18">
        <v>0</v>
      </c>
      <c r="F9" s="26">
        <f>Всі_ПСГ!$F$8</f>
        <v>17050</v>
      </c>
      <c r="G9" s="23">
        <f t="shared" si="0"/>
        <v>6559.7081689999995</v>
      </c>
      <c r="H9" s="11"/>
    </row>
    <row r="10" spans="1:8" x14ac:dyDescent="0.25">
      <c r="B10" s="7" t="s">
        <v>37</v>
      </c>
      <c r="C10" s="18">
        <v>10458.188106</v>
      </c>
      <c r="D10" s="18">
        <v>28.437830999999999</v>
      </c>
      <c r="E10" s="18">
        <v>0</v>
      </c>
      <c r="F10" s="26">
        <f>Всі_ПСГ!$F$8</f>
        <v>17050</v>
      </c>
      <c r="G10" s="23">
        <f t="shared" si="0"/>
        <v>6591.8118940000004</v>
      </c>
      <c r="H10" s="11"/>
    </row>
    <row r="11" spans="1:8" x14ac:dyDescent="0.25">
      <c r="B11" s="7" t="s">
        <v>38</v>
      </c>
      <c r="C11" s="18">
        <v>10429.750275</v>
      </c>
      <c r="D11" s="18">
        <v>28.923220000000001</v>
      </c>
      <c r="E11" s="18">
        <v>0</v>
      </c>
      <c r="F11" s="26">
        <f>Всі_ПСГ!$F$8</f>
        <v>17050</v>
      </c>
      <c r="G11" s="23">
        <f t="shared" si="0"/>
        <v>6620.2497249999997</v>
      </c>
      <c r="H11" s="11"/>
    </row>
    <row r="12" spans="1:8" x14ac:dyDescent="0.25">
      <c r="B12" s="7" t="s">
        <v>39</v>
      </c>
      <c r="C12" s="18">
        <v>10400.827055</v>
      </c>
      <c r="D12" s="18">
        <v>27.797170999999999</v>
      </c>
      <c r="E12" s="18">
        <v>0</v>
      </c>
      <c r="F12" s="26">
        <f>Всі_ПСГ!$F$8</f>
        <v>17050</v>
      </c>
      <c r="G12" s="23">
        <f t="shared" si="0"/>
        <v>6649.1729450000003</v>
      </c>
      <c r="H12" s="11"/>
    </row>
    <row r="13" spans="1:8" ht="15.75" thickBot="1" x14ac:dyDescent="0.3">
      <c r="B13" s="8" t="s">
        <v>40</v>
      </c>
      <c r="C13" s="9">
        <v>10373.029884</v>
      </c>
      <c r="D13" s="9">
        <v>29.799915000000002</v>
      </c>
      <c r="E13" s="9">
        <v>0</v>
      </c>
      <c r="F13" s="26">
        <f>Всі_ПСГ!$F$8</f>
        <v>17050</v>
      </c>
      <c r="G13" s="23">
        <f>F13-C13</f>
        <v>6676.9701160000004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5.140625" customWidth="1"/>
    <col min="3" max="3" width="22" customWidth="1"/>
    <col min="4" max="4" width="28.85546875" customWidth="1"/>
    <col min="5" max="5" width="18.28515625" customWidth="1"/>
    <col min="6" max="6" width="13.140625" customWidth="1"/>
    <col min="7" max="7" width="15.140625" customWidth="1"/>
  </cols>
  <sheetData>
    <row r="3" spans="2:7" x14ac:dyDescent="0.25">
      <c r="B3" s="37" t="s">
        <v>23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364.26963000000006</v>
      </c>
      <c r="D7" s="22">
        <v>0</v>
      </c>
      <c r="E7" s="22">
        <v>1.6020000000000001E-3</v>
      </c>
      <c r="F7" s="17">
        <v>1900</v>
      </c>
      <c r="G7" s="23">
        <f>F7-C7</f>
        <v>1535.73037</v>
      </c>
    </row>
    <row r="8" spans="2:7" x14ac:dyDescent="0.25">
      <c r="B8" s="6" t="s">
        <v>35</v>
      </c>
      <c r="C8" s="18">
        <v>364.27123200000005</v>
      </c>
      <c r="D8" s="18">
        <v>0</v>
      </c>
      <c r="E8" s="18">
        <v>1.5069999999999999E-3</v>
      </c>
      <c r="F8" s="17">
        <v>1900</v>
      </c>
      <c r="G8" s="23">
        <f t="shared" ref="G8:G13" si="0">F8-C8</f>
        <v>1535.7287679999999</v>
      </c>
    </row>
    <row r="9" spans="2:7" x14ac:dyDescent="0.25">
      <c r="B9" s="7" t="s">
        <v>36</v>
      </c>
      <c r="C9" s="18">
        <v>364.27273900000006</v>
      </c>
      <c r="D9" s="18">
        <v>0</v>
      </c>
      <c r="E9" s="18">
        <v>1.5169999999999999E-3</v>
      </c>
      <c r="F9" s="17">
        <v>1900</v>
      </c>
      <c r="G9" s="23">
        <f t="shared" si="0"/>
        <v>1535.727261</v>
      </c>
    </row>
    <row r="10" spans="2:7" x14ac:dyDescent="0.25">
      <c r="B10" s="7" t="s">
        <v>37</v>
      </c>
      <c r="C10" s="18">
        <v>364.27425600000004</v>
      </c>
      <c r="D10" s="18">
        <v>0</v>
      </c>
      <c r="E10" s="18">
        <v>1.4519999999999999E-3</v>
      </c>
      <c r="F10" s="17">
        <v>1900</v>
      </c>
      <c r="G10" s="23">
        <f t="shared" si="0"/>
        <v>1535.7257439999998</v>
      </c>
    </row>
    <row r="11" spans="2:7" x14ac:dyDescent="0.25">
      <c r="B11" s="7" t="s">
        <v>38</v>
      </c>
      <c r="C11" s="18">
        <v>364.27570800000007</v>
      </c>
      <c r="D11" s="18">
        <v>0</v>
      </c>
      <c r="E11" s="18">
        <v>1.405E-3</v>
      </c>
      <c r="F11" s="17">
        <v>1900</v>
      </c>
      <c r="G11" s="23">
        <f t="shared" si="0"/>
        <v>1535.7242919999999</v>
      </c>
    </row>
    <row r="12" spans="2:7" x14ac:dyDescent="0.25">
      <c r="B12" s="7" t="s">
        <v>39</v>
      </c>
      <c r="C12" s="18">
        <v>364.27711300000004</v>
      </c>
      <c r="D12" s="18">
        <v>0</v>
      </c>
      <c r="E12" s="18">
        <v>1.423E-3</v>
      </c>
      <c r="F12" s="17">
        <v>1900</v>
      </c>
      <c r="G12" s="23">
        <f t="shared" si="0"/>
        <v>1535.7228869999999</v>
      </c>
    </row>
    <row r="13" spans="2:7" ht="15.75" thickBot="1" x14ac:dyDescent="0.3">
      <c r="B13" s="8" t="s">
        <v>40</v>
      </c>
      <c r="C13" s="9">
        <v>364.27853600000003</v>
      </c>
      <c r="D13" s="9">
        <v>0</v>
      </c>
      <c r="E13" s="9">
        <v>1.4090000000000001E-3</v>
      </c>
      <c r="F13" s="17">
        <v>1900</v>
      </c>
      <c r="G13" s="23">
        <f t="shared" si="0"/>
        <v>1535.721464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5" x14ac:dyDescent="0.25"/>
  <cols>
    <col min="2" max="2" width="16.5703125" customWidth="1"/>
    <col min="3" max="3" width="23.5703125" customWidth="1"/>
    <col min="4" max="4" width="25.5703125" customWidth="1"/>
    <col min="5" max="5" width="18.5703125" customWidth="1"/>
    <col min="6" max="6" width="16.5703125" customWidth="1"/>
    <col min="7" max="7" width="15.5703125" customWidth="1"/>
  </cols>
  <sheetData>
    <row r="2" spans="2:7" x14ac:dyDescent="0.25">
      <c r="B2" s="27"/>
      <c r="C2" s="27"/>
      <c r="D2" s="27"/>
      <c r="E2" s="27"/>
      <c r="F2" s="27"/>
    </row>
    <row r="3" spans="2:7" x14ac:dyDescent="0.25">
      <c r="B3" s="37" t="s">
        <v>22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636.89821499999994</v>
      </c>
      <c r="D7" s="22">
        <v>3.7414560000000003</v>
      </c>
      <c r="E7" s="22">
        <v>0</v>
      </c>
      <c r="F7" s="18">
        <v>1920</v>
      </c>
      <c r="G7" s="23">
        <f>F7-C7</f>
        <v>1283.1017850000001</v>
      </c>
    </row>
    <row r="8" spans="2:7" x14ac:dyDescent="0.25">
      <c r="B8" s="6" t="s">
        <v>35</v>
      </c>
      <c r="C8" s="18">
        <v>633.15675899999997</v>
      </c>
      <c r="D8" s="18">
        <v>3.7689400000000002</v>
      </c>
      <c r="E8" s="18">
        <v>0</v>
      </c>
      <c r="F8" s="18">
        <v>1920</v>
      </c>
      <c r="G8" s="23">
        <f t="shared" ref="G8:G13" si="0">F8-C8</f>
        <v>1286.843241</v>
      </c>
    </row>
    <row r="9" spans="2:7" x14ac:dyDescent="0.25">
      <c r="B9" s="7" t="s">
        <v>36</v>
      </c>
      <c r="C9" s="18">
        <v>629.38781899999992</v>
      </c>
      <c r="D9" s="18">
        <v>4.1476130000000007</v>
      </c>
      <c r="E9" s="18">
        <v>0</v>
      </c>
      <c r="F9" s="18">
        <v>1920</v>
      </c>
      <c r="G9" s="23">
        <f t="shared" si="0"/>
        <v>1290.612181</v>
      </c>
    </row>
    <row r="10" spans="2:7" x14ac:dyDescent="0.25">
      <c r="B10" s="7" t="s">
        <v>37</v>
      </c>
      <c r="C10" s="18">
        <v>625.24020599999994</v>
      </c>
      <c r="D10" s="18">
        <v>3.8354850000000003</v>
      </c>
      <c r="E10" s="18">
        <v>0</v>
      </c>
      <c r="F10" s="18">
        <v>1920</v>
      </c>
      <c r="G10" s="23">
        <f t="shared" si="0"/>
        <v>1294.7597940000001</v>
      </c>
    </row>
    <row r="11" spans="2:7" x14ac:dyDescent="0.25">
      <c r="B11" s="7" t="s">
        <v>38</v>
      </c>
      <c r="C11" s="18">
        <v>621.40472099999988</v>
      </c>
      <c r="D11" s="18">
        <v>3.4028829999999997</v>
      </c>
      <c r="E11" s="18">
        <v>0</v>
      </c>
      <c r="F11" s="18">
        <v>1920</v>
      </c>
      <c r="G11" s="23">
        <f t="shared" si="0"/>
        <v>1298.5952790000001</v>
      </c>
    </row>
    <row r="12" spans="2:7" x14ac:dyDescent="0.25">
      <c r="B12" s="7" t="s">
        <v>39</v>
      </c>
      <c r="C12" s="18">
        <v>618.00183799999991</v>
      </c>
      <c r="D12" s="18">
        <v>2.7044869999999999</v>
      </c>
      <c r="E12" s="18">
        <v>0</v>
      </c>
      <c r="F12" s="18">
        <v>1920</v>
      </c>
      <c r="G12" s="23">
        <f t="shared" si="0"/>
        <v>1301.9981620000001</v>
      </c>
    </row>
    <row r="13" spans="2:7" ht="15.75" thickBot="1" x14ac:dyDescent="0.3">
      <c r="B13" s="8" t="s">
        <v>40</v>
      </c>
      <c r="C13" s="9">
        <v>615.29735099999994</v>
      </c>
      <c r="D13" s="9">
        <v>2.5681560000000001</v>
      </c>
      <c r="E13" s="9">
        <v>0</v>
      </c>
      <c r="F13" s="18">
        <v>1920</v>
      </c>
      <c r="G13" s="23">
        <f t="shared" si="0"/>
        <v>1304.7026490000001</v>
      </c>
    </row>
    <row r="14" spans="2:7" x14ac:dyDescent="0.25">
      <c r="B14" s="27"/>
      <c r="C14" s="27"/>
      <c r="D14" s="27"/>
      <c r="E14" s="27"/>
      <c r="F14" s="27"/>
    </row>
    <row r="15" spans="2:7" x14ac:dyDescent="0.25">
      <c r="B15" s="27"/>
      <c r="C15" s="27"/>
      <c r="D15" s="27"/>
      <c r="E15" s="27"/>
      <c r="F15" s="27"/>
    </row>
    <row r="16" spans="2:7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85546875" customWidth="1"/>
    <col min="3" max="3" width="16.140625" customWidth="1"/>
    <col min="4" max="4" width="16.85546875" customWidth="1"/>
    <col min="5" max="5" width="15.28515625" customWidth="1"/>
    <col min="6" max="6" width="16.5703125" customWidth="1"/>
    <col min="7" max="7" width="16.140625" customWidth="1"/>
  </cols>
  <sheetData>
    <row r="3" spans="2:7" x14ac:dyDescent="0.25">
      <c r="B3" s="37" t="s">
        <v>21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1863.0282039999997</v>
      </c>
      <c r="D7" s="22">
        <v>0</v>
      </c>
      <c r="E7" s="22">
        <v>9.1399999999999999E-4</v>
      </c>
      <c r="F7" s="18">
        <v>2150</v>
      </c>
      <c r="G7" s="23">
        <f>F7-C7</f>
        <v>286.97179600000027</v>
      </c>
    </row>
    <row r="8" spans="2:7" x14ac:dyDescent="0.25">
      <c r="B8" s="6" t="s">
        <v>35</v>
      </c>
      <c r="C8" s="18">
        <v>1863.0291179999997</v>
      </c>
      <c r="D8" s="18">
        <v>0</v>
      </c>
      <c r="E8" s="18">
        <v>9.1399999999999999E-4</v>
      </c>
      <c r="F8" s="18">
        <v>2150</v>
      </c>
      <c r="G8" s="23">
        <f t="shared" ref="G8:G13" si="0">F8-C8</f>
        <v>286.9708820000003</v>
      </c>
    </row>
    <row r="9" spans="2:7" x14ac:dyDescent="0.25">
      <c r="B9" s="7" t="s">
        <v>36</v>
      </c>
      <c r="C9" s="18">
        <v>1863.0300319999997</v>
      </c>
      <c r="D9" s="18">
        <v>0</v>
      </c>
      <c r="E9" s="18">
        <v>9.1399999999999999E-4</v>
      </c>
      <c r="F9" s="18">
        <v>2150</v>
      </c>
      <c r="G9" s="23">
        <f t="shared" si="0"/>
        <v>286.96996800000034</v>
      </c>
    </row>
    <row r="10" spans="2:7" x14ac:dyDescent="0.25">
      <c r="B10" s="7" t="s">
        <v>37</v>
      </c>
      <c r="C10" s="18">
        <v>1863.0309459999999</v>
      </c>
      <c r="D10" s="18">
        <v>0</v>
      </c>
      <c r="E10" s="18">
        <v>9.1399999999999999E-4</v>
      </c>
      <c r="F10" s="18">
        <v>2150</v>
      </c>
      <c r="G10" s="23">
        <f t="shared" si="0"/>
        <v>286.96905400000014</v>
      </c>
    </row>
    <row r="11" spans="2:7" x14ac:dyDescent="0.25">
      <c r="B11" s="7" t="s">
        <v>38</v>
      </c>
      <c r="C11" s="18">
        <v>1863.0318599999998</v>
      </c>
      <c r="D11" s="18">
        <v>0</v>
      </c>
      <c r="E11" s="18">
        <v>9.1399999999999999E-4</v>
      </c>
      <c r="F11" s="18">
        <v>2150</v>
      </c>
      <c r="G11" s="23">
        <f t="shared" si="0"/>
        <v>286.96814000000018</v>
      </c>
    </row>
    <row r="12" spans="2:7" x14ac:dyDescent="0.25">
      <c r="B12" s="7" t="s">
        <v>39</v>
      </c>
      <c r="C12" s="18">
        <v>1863.0327739999998</v>
      </c>
      <c r="D12" s="18">
        <v>0</v>
      </c>
      <c r="E12" s="18">
        <v>9.1399999999999999E-4</v>
      </c>
      <c r="F12" s="18">
        <v>2150</v>
      </c>
      <c r="G12" s="23">
        <f t="shared" si="0"/>
        <v>286.96722600000021</v>
      </c>
    </row>
    <row r="13" spans="2:7" ht="15.75" thickBot="1" x14ac:dyDescent="0.3">
      <c r="B13" s="8" t="s">
        <v>40</v>
      </c>
      <c r="C13" s="9">
        <v>1863.0336879999998</v>
      </c>
      <c r="D13" s="9">
        <v>0</v>
      </c>
      <c r="E13" s="9">
        <v>9.1399999999999999E-4</v>
      </c>
      <c r="F13" s="18">
        <v>2150</v>
      </c>
      <c r="G13" s="23">
        <f t="shared" si="0"/>
        <v>286.96631200000024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28515625" customWidth="1"/>
    <col min="3" max="3" width="16.42578125" customWidth="1"/>
    <col min="4" max="4" width="15.5703125" customWidth="1"/>
    <col min="5" max="5" width="17.140625" customWidth="1"/>
    <col min="6" max="6" width="18.85546875" customWidth="1"/>
    <col min="7" max="7" width="16.28515625" customWidth="1"/>
  </cols>
  <sheetData>
    <row r="3" spans="2:7" x14ac:dyDescent="0.25">
      <c r="B3" s="37" t="s">
        <v>25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1484.8788260000001</v>
      </c>
      <c r="D7" s="22">
        <v>0</v>
      </c>
      <c r="E7" s="22">
        <v>1.07E-4</v>
      </c>
      <c r="F7" s="18">
        <v>2300</v>
      </c>
      <c r="G7" s="23">
        <f>F7-C7</f>
        <v>815.12117399999988</v>
      </c>
    </row>
    <row r="8" spans="2:7" x14ac:dyDescent="0.25">
      <c r="B8" s="6" t="s">
        <v>35</v>
      </c>
      <c r="C8" s="18">
        <v>1484.8789330000002</v>
      </c>
      <c r="D8" s="18">
        <v>0</v>
      </c>
      <c r="E8" s="18">
        <v>1.07E-4</v>
      </c>
      <c r="F8" s="18">
        <v>2300</v>
      </c>
      <c r="G8" s="23">
        <f t="shared" ref="G8:G13" si="0">F8-C8</f>
        <v>815.12106699999981</v>
      </c>
    </row>
    <row r="9" spans="2:7" x14ac:dyDescent="0.25">
      <c r="B9" s="7" t="s">
        <v>36</v>
      </c>
      <c r="C9" s="18">
        <v>1484.8790400000003</v>
      </c>
      <c r="D9" s="18">
        <v>0</v>
      </c>
      <c r="E9" s="18">
        <v>5.2190000000000005E-3</v>
      </c>
      <c r="F9" s="18">
        <v>2300</v>
      </c>
      <c r="G9" s="23">
        <f t="shared" si="0"/>
        <v>815.12095999999974</v>
      </c>
    </row>
    <row r="10" spans="2:7" x14ac:dyDescent="0.25">
      <c r="B10" s="7" t="s">
        <v>37</v>
      </c>
      <c r="C10" s="18">
        <v>1484.8842590000002</v>
      </c>
      <c r="D10" s="18">
        <v>0</v>
      </c>
      <c r="E10" s="18">
        <v>8.43E-4</v>
      </c>
      <c r="F10" s="18">
        <v>2300</v>
      </c>
      <c r="G10" s="23">
        <f t="shared" si="0"/>
        <v>815.11574099999984</v>
      </c>
    </row>
    <row r="11" spans="2:7" x14ac:dyDescent="0.25">
      <c r="B11" s="7" t="s">
        <v>38</v>
      </c>
      <c r="C11" s="18">
        <v>1484.8851020000002</v>
      </c>
      <c r="D11" s="18">
        <v>0</v>
      </c>
      <c r="E11" s="18">
        <v>2.0330000000000001E-3</v>
      </c>
      <c r="F11" s="18">
        <v>2300</v>
      </c>
      <c r="G11" s="23">
        <f t="shared" si="0"/>
        <v>815.11489799999981</v>
      </c>
    </row>
    <row r="12" spans="2:7" x14ac:dyDescent="0.25">
      <c r="B12" s="7" t="s">
        <v>39</v>
      </c>
      <c r="C12" s="18">
        <v>1484.8871350000002</v>
      </c>
      <c r="D12" s="18">
        <v>0</v>
      </c>
      <c r="E12" s="18">
        <v>5.489E-3</v>
      </c>
      <c r="F12" s="18">
        <v>2300</v>
      </c>
      <c r="G12" s="23">
        <f t="shared" si="0"/>
        <v>815.11286499999983</v>
      </c>
    </row>
    <row r="13" spans="2:7" ht="15.75" thickBot="1" x14ac:dyDescent="0.3">
      <c r="B13" s="8" t="s">
        <v>40</v>
      </c>
      <c r="C13" s="9">
        <v>1484.8926240000001</v>
      </c>
      <c r="D13" s="9">
        <v>0</v>
      </c>
      <c r="E13" s="9">
        <v>1.08E-4</v>
      </c>
      <c r="F13" s="18">
        <v>2300</v>
      </c>
      <c r="G13" s="23">
        <f t="shared" si="0"/>
        <v>815.10737599999993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4.85546875" customWidth="1"/>
    <col min="3" max="3" width="19.7109375" customWidth="1"/>
    <col min="4" max="4" width="18.7109375" customWidth="1"/>
    <col min="5" max="5" width="18.140625" customWidth="1"/>
    <col min="6" max="6" width="18.7109375" customWidth="1"/>
    <col min="7" max="7" width="16.140625" customWidth="1"/>
  </cols>
  <sheetData>
    <row r="3" spans="2:7" x14ac:dyDescent="0.25">
      <c r="B3" s="37" t="s">
        <v>26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518.27997100000005</v>
      </c>
      <c r="D7" s="22">
        <v>5.2656019999999994</v>
      </c>
      <c r="E7" s="22">
        <v>0</v>
      </c>
      <c r="F7" s="18">
        <v>700</v>
      </c>
      <c r="G7" s="23">
        <f>F7-C7</f>
        <v>181.72002899999995</v>
      </c>
    </row>
    <row r="8" spans="2:7" x14ac:dyDescent="0.25">
      <c r="B8" s="6" t="s">
        <v>35</v>
      </c>
      <c r="C8" s="18">
        <v>513.01436899999999</v>
      </c>
      <c r="D8" s="18">
        <v>5.0858270000000001</v>
      </c>
      <c r="E8" s="18">
        <v>0</v>
      </c>
      <c r="F8" s="18">
        <v>700</v>
      </c>
      <c r="G8" s="23">
        <f t="shared" ref="G8:G13" si="0">F8-C8</f>
        <v>186.98563100000001</v>
      </c>
    </row>
    <row r="9" spans="2:7" x14ac:dyDescent="0.25">
      <c r="B9" s="7" t="s">
        <v>36</v>
      </c>
      <c r="C9" s="18">
        <v>507.92854199999999</v>
      </c>
      <c r="D9" s="18">
        <v>5.0414159999999999</v>
      </c>
      <c r="E9" s="18">
        <v>0</v>
      </c>
      <c r="F9" s="18">
        <v>700</v>
      </c>
      <c r="G9" s="23">
        <f t="shared" si="0"/>
        <v>192.07145800000001</v>
      </c>
    </row>
    <row r="10" spans="2:7" x14ac:dyDescent="0.25">
      <c r="B10" s="7" t="s">
        <v>37</v>
      </c>
      <c r="C10" s="18">
        <v>502.88712600000002</v>
      </c>
      <c r="D10" s="18">
        <v>5.0966430000000003</v>
      </c>
      <c r="E10" s="18">
        <v>0</v>
      </c>
      <c r="F10" s="18">
        <v>700</v>
      </c>
      <c r="G10" s="23">
        <f t="shared" si="0"/>
        <v>197.11287399999998</v>
      </c>
    </row>
    <row r="11" spans="2:7" x14ac:dyDescent="0.25">
      <c r="B11" s="7" t="s">
        <v>38</v>
      </c>
      <c r="C11" s="18">
        <v>497.79048299999999</v>
      </c>
      <c r="D11" s="18">
        <v>5.3733170000000001</v>
      </c>
      <c r="E11" s="18">
        <v>0</v>
      </c>
      <c r="F11" s="18">
        <v>700</v>
      </c>
      <c r="G11" s="23">
        <f t="shared" si="0"/>
        <v>202.20951700000001</v>
      </c>
    </row>
    <row r="12" spans="2:7" x14ac:dyDescent="0.25">
      <c r="B12" s="7" t="s">
        <v>39</v>
      </c>
      <c r="C12" s="18">
        <v>492.41716600000007</v>
      </c>
      <c r="D12" s="18">
        <v>5.4191660000000006</v>
      </c>
      <c r="E12" s="18">
        <v>0</v>
      </c>
      <c r="F12" s="18">
        <v>700</v>
      </c>
      <c r="G12" s="23">
        <f t="shared" si="0"/>
        <v>207.58283399999993</v>
      </c>
    </row>
    <row r="13" spans="2:7" ht="15.75" thickBot="1" x14ac:dyDescent="0.3">
      <c r="B13" s="8" t="s">
        <v>40</v>
      </c>
      <c r="C13" s="9">
        <v>486.99800000000005</v>
      </c>
      <c r="D13" s="9">
        <v>5.5660240000000005</v>
      </c>
      <c r="E13" s="9">
        <v>0</v>
      </c>
      <c r="F13" s="18">
        <v>700</v>
      </c>
      <c r="G13" s="23">
        <f t="shared" si="0"/>
        <v>213.00199999999995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140625" customWidth="1"/>
    <col min="3" max="3" width="14.7109375" customWidth="1"/>
    <col min="4" max="4" width="17.7109375" customWidth="1"/>
    <col min="5" max="5" width="16.140625" customWidth="1"/>
    <col min="6" max="6" width="18" customWidth="1"/>
    <col min="7" max="7" width="17.140625" customWidth="1"/>
  </cols>
  <sheetData>
    <row r="3" spans="2:7" x14ac:dyDescent="0.25">
      <c r="B3" s="37" t="s">
        <v>27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5" x14ac:dyDescent="0.25"/>
  <cols>
    <col min="2" max="2" width="15.42578125" customWidth="1"/>
    <col min="3" max="3" width="22.42578125" customWidth="1"/>
    <col min="4" max="4" width="30.28515625" customWidth="1"/>
    <col min="5" max="5" width="16.7109375" customWidth="1"/>
    <col min="6" max="6" width="17.28515625" customWidth="1"/>
    <col min="7" max="7" width="14.5703125" customWidth="1"/>
    <col min="8" max="8" width="14.7109375" customWidth="1"/>
  </cols>
  <sheetData>
    <row r="3" spans="2:8" x14ac:dyDescent="0.25">
      <c r="B3" s="37" t="s">
        <v>28</v>
      </c>
      <c r="C3" s="37"/>
      <c r="D3" s="37"/>
      <c r="E3" s="37"/>
      <c r="F3" s="37"/>
      <c r="G3" s="37"/>
      <c r="H3" s="12"/>
    </row>
    <row r="4" spans="2:8" ht="18" thickBot="1" x14ac:dyDescent="0.3">
      <c r="B4" s="14"/>
      <c r="C4" s="14"/>
      <c r="D4" s="14"/>
      <c r="E4" s="14"/>
      <c r="F4" s="14"/>
      <c r="G4" s="19" t="s">
        <v>2</v>
      </c>
      <c r="H4" s="11"/>
    </row>
    <row r="5" spans="2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x14ac:dyDescent="0.25">
      <c r="B7" s="6" t="s">
        <v>34</v>
      </c>
      <c r="C7" s="18">
        <v>80.768920999999992</v>
      </c>
      <c r="D7" s="22">
        <v>0</v>
      </c>
      <c r="E7" s="22">
        <v>1.8699999999999999E-4</v>
      </c>
      <c r="F7" s="18">
        <v>420</v>
      </c>
      <c r="G7" s="23">
        <f>F7-C7</f>
        <v>339.23107900000002</v>
      </c>
    </row>
    <row r="8" spans="2:8" x14ac:dyDescent="0.25">
      <c r="B8" s="6" t="s">
        <v>35</v>
      </c>
      <c r="C8" s="18">
        <v>80.769108000000003</v>
      </c>
      <c r="D8" s="18">
        <v>0</v>
      </c>
      <c r="E8" s="18">
        <v>1.8799999999999999E-4</v>
      </c>
      <c r="F8" s="18">
        <v>420</v>
      </c>
      <c r="G8" s="23">
        <f t="shared" ref="G8:G13" si="0">F8-C8</f>
        <v>339.23089199999998</v>
      </c>
      <c r="H8" s="11"/>
    </row>
    <row r="9" spans="2:8" x14ac:dyDescent="0.25">
      <c r="B9" s="7" t="s">
        <v>36</v>
      </c>
      <c r="C9" s="18">
        <v>80.769295999999997</v>
      </c>
      <c r="D9" s="18">
        <v>0</v>
      </c>
      <c r="E9" s="18">
        <v>1.9100000000000001E-4</v>
      </c>
      <c r="F9" s="18">
        <v>420</v>
      </c>
      <c r="G9" s="23">
        <f t="shared" si="0"/>
        <v>339.230704</v>
      </c>
      <c r="H9" s="11"/>
    </row>
    <row r="10" spans="2:8" x14ac:dyDescent="0.25">
      <c r="B10" s="7" t="s">
        <v>37</v>
      </c>
      <c r="C10" s="18">
        <v>80.769486999999998</v>
      </c>
      <c r="D10" s="18">
        <v>0</v>
      </c>
      <c r="E10" s="18">
        <v>1.3879999999999999E-3</v>
      </c>
      <c r="F10" s="18">
        <v>420</v>
      </c>
      <c r="G10" s="23">
        <f t="shared" si="0"/>
        <v>339.23051299999997</v>
      </c>
      <c r="H10" s="11"/>
    </row>
    <row r="11" spans="2:8" x14ac:dyDescent="0.25">
      <c r="B11" s="7" t="s">
        <v>38</v>
      </c>
      <c r="C11" s="18">
        <v>80.770875000000004</v>
      </c>
      <c r="D11" s="18">
        <v>0</v>
      </c>
      <c r="E11" s="18">
        <v>1.681E-3</v>
      </c>
      <c r="F11" s="18">
        <v>420</v>
      </c>
      <c r="G11" s="23">
        <f t="shared" si="0"/>
        <v>339.22912500000001</v>
      </c>
      <c r="H11" s="11"/>
    </row>
    <row r="12" spans="2:8" x14ac:dyDescent="0.25">
      <c r="B12" s="7" t="s">
        <v>39</v>
      </c>
      <c r="C12" s="18">
        <v>80.772555999999994</v>
      </c>
      <c r="D12" s="18">
        <v>0</v>
      </c>
      <c r="E12" s="18">
        <v>1.83E-4</v>
      </c>
      <c r="F12" s="18">
        <v>420</v>
      </c>
      <c r="G12" s="23">
        <f t="shared" si="0"/>
        <v>339.22744399999999</v>
      </c>
      <c r="H12" s="11"/>
    </row>
    <row r="13" spans="2:8" ht="15.75" thickBot="1" x14ac:dyDescent="0.3">
      <c r="B13" s="8" t="s">
        <v>40</v>
      </c>
      <c r="C13" s="9">
        <v>80.772739000000001</v>
      </c>
      <c r="D13" s="9">
        <v>0</v>
      </c>
      <c r="E13" s="9">
        <v>1.83E-4</v>
      </c>
      <c r="F13" s="18">
        <v>420</v>
      </c>
      <c r="G13" s="23">
        <f t="shared" si="0"/>
        <v>339.227261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2020-05-25T12:16:12Z</dcterms:modified>
</cp:coreProperties>
</file>