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9552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D20" i="14" l="1"/>
  <c r="C20" i="14"/>
  <c r="E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<sst xmlns="http://schemas.openxmlformats.org/spreadsheetml/2006/main" count="201" uniqueCount="42">
  <si>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</si>
  <si>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</si>
  <si>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</si>
  <si>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</si>
  <si>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</si>
  <si>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</si>
  <si>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</si>
  <si>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</si>
  <si>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</si>
  <si>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</si>
  <si>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</si>
  <si>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</si>
  <si>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</si>
  <si>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</si>
  <si>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</si>
  <si>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</si>
  <si>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</si>
  <si>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</si>
  <si>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</si>
  <si>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</si>
  <si>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</si>
  <si>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</si>
  <si>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</si>
  <si>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</si>
  <si>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</si>
  <si>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</si>
  <si>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</si>
  <si>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</si>
  <si>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</si>
  <si>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</si>
  <si>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</si>
  <si>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</si>
  <si>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</si>
  <si>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</si>
  <si>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16.03.2020</t>
  </si>
  <si>
    <t>15.03.2020</t>
  </si>
  <si>
    <t>14.03.2020</t>
  </si>
  <si>
    <t>13.03.2020</t>
  </si>
  <si>
    <t>12.03.2020</t>
  </si>
  <si>
    <t>11.03.2020</t>
  </si>
  <si>
    <t>10.03.2020</t>
  </si>
  <si>
    <t>Оперативні дані взаємодії між ТОВ "Оператор ГТС України" та філією "Оператор газосховищ України" АТ "Укртрансгаз" за 16.03.2020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</si>
</sst>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4.4" x14ac:dyDescent="0.3"/>
  <cols>
    <col min="2" max="2" width="29.44140625" customWidth="1"/>
    <col min="3" max="3" width="15.6640625" customWidth="1"/>
    <col min="4" max="5" width="15.88671875" customWidth="1"/>
    <col min="6" max="6" width="18.5546875" customWidth="1"/>
    <col min="7" max="7" width="24" customWidth="1"/>
  </cols>
  <sheetData>
    <row r="3" spans="2:7" ht="15" x14ac:dyDescent="0.25">
      <c r="B3" s="36" t="s">
        <v>41</v>
      </c>
      <c r="C3" s="36"/>
      <c r="D3" s="36"/>
      <c r="E3" s="36"/>
      <c r="F3" s="36"/>
      <c r="G3" s="36"/>
    </row>
    <row r="4" spans="2:7" ht="15" x14ac:dyDescent="0.25">
      <c r="B4" s="14"/>
      <c r="C4" s="14"/>
      <c r="D4" s="14"/>
      <c r="E4" s="14"/>
      <c r="F4" s="14"/>
      <c r="G4" s="14"/>
    </row>
    <row r="5" spans="2:7" ht="16.8" thickBot="1" x14ac:dyDescent="0.35">
      <c r="B5" s="14"/>
      <c r="C5" s="14"/>
      <c r="D5" s="14"/>
      <c r="E5" s="14"/>
      <c r="F5" s="14"/>
      <c r="G5" s="19" t="s">
        <v>2</v>
      </c>
    </row>
    <row r="6" spans="2:7" ht="28.8" x14ac:dyDescent="0.3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3">
      <c r="B8" s="30" t="s">
        <v>4</v>
      </c>
      <c r="C8" s="17">
        <f>'ПСГ Б-Волицько Угерське'!C7</f>
        <v>9263.5049470000013</v>
      </c>
      <c r="D8" s="17">
        <f>'ПСГ Б-Волицько Угерське'!D7</f>
        <v>5.0068990000000007</v>
      </c>
      <c r="E8" s="17">
        <f>'ПСГ Б-Волицько Угерське'!E7</f>
        <v>2.2660000000000002E-3</v>
      </c>
      <c r="F8" s="17">
        <v>17050</v>
      </c>
      <c r="G8" s="34">
        <f>F8-C8</f>
        <v>7786.4950529999987</v>
      </c>
    </row>
    <row r="9" spans="2:7" x14ac:dyDescent="0.3">
      <c r="B9" s="31" t="s">
        <v>5</v>
      </c>
      <c r="C9" s="18">
        <f>'ПСГ Угерське'!C7</f>
        <v>364.42791500000004</v>
      </c>
      <c r="D9" s="18">
        <f>'ПСГ Угерське'!D7</f>
        <v>0</v>
      </c>
      <c r="E9" s="18">
        <f>'ПСГ Угерське'!E7</f>
        <v>3.1219999999999998E-3</v>
      </c>
      <c r="F9" s="17">
        <v>1900</v>
      </c>
      <c r="G9" s="34">
        <f t="shared" ref="G9:G20" si="0">F9-C9</f>
        <v>1535.572085</v>
      </c>
    </row>
    <row r="10" spans="2:7" x14ac:dyDescent="0.3">
      <c r="B10" s="31" t="s">
        <v>6</v>
      </c>
      <c r="C10" s="18">
        <f>'ПСГ Опарське'!C7</f>
        <v>487.07367299999993</v>
      </c>
      <c r="D10" s="18">
        <f>'ПСГ Опарське'!D7</f>
        <v>0</v>
      </c>
      <c r="E10" s="18">
        <f>'ПСГ Опарське'!E7</f>
        <v>1.9479999999999999E-3</v>
      </c>
      <c r="F10" s="18">
        <v>1920</v>
      </c>
      <c r="G10" s="34">
        <f t="shared" si="0"/>
        <v>1432.9263270000001</v>
      </c>
    </row>
    <row r="11" spans="2:7" x14ac:dyDescent="0.3">
      <c r="B11" s="31" t="s">
        <v>7</v>
      </c>
      <c r="C11" s="18">
        <f>'ПСГ Дашавське'!C7</f>
        <v>1863.268472</v>
      </c>
      <c r="D11" s="18">
        <f>'ПСГ Дашавське'!D7</f>
        <v>0</v>
      </c>
      <c r="E11" s="18">
        <f>'ПСГ Дашавське'!E7</f>
        <v>8.8699999999999998E-4</v>
      </c>
      <c r="F11" s="18">
        <v>2150</v>
      </c>
      <c r="G11" s="34">
        <f t="shared" si="0"/>
        <v>286.73152800000003</v>
      </c>
    </row>
    <row r="12" spans="2:7" x14ac:dyDescent="0.3">
      <c r="B12" s="31" t="s">
        <v>9</v>
      </c>
      <c r="C12" s="18">
        <f>'ПСГ Богородчанське'!C7</f>
        <v>1556.4831239999999</v>
      </c>
      <c r="D12" s="18">
        <f>'ПСГ Богородчанське'!D7</f>
        <v>0</v>
      </c>
      <c r="E12" s="18">
        <f>'ПСГ Богородчанське'!E7</f>
        <v>1.2800000000000001E-3</v>
      </c>
      <c r="F12" s="18">
        <v>2300</v>
      </c>
      <c r="G12" s="34">
        <f t="shared" si="0"/>
        <v>743.51687600000014</v>
      </c>
    </row>
    <row r="13" spans="2:7" x14ac:dyDescent="0.3">
      <c r="B13" s="31" t="s">
        <v>8</v>
      </c>
      <c r="C13" s="18">
        <f>'ПСГ Кегичівське'!C7</f>
        <v>375.44517700000011</v>
      </c>
      <c r="D13" s="18">
        <f>'ПСГ Кегичівське'!D7</f>
        <v>0</v>
      </c>
      <c r="E13" s="18">
        <f>'ПСГ Кегичівське'!E7</f>
        <v>8.4099999999999995E-4</v>
      </c>
      <c r="F13" s="18">
        <v>700</v>
      </c>
      <c r="G13" s="34">
        <f t="shared" si="0"/>
        <v>324.55482299999989</v>
      </c>
    </row>
    <row r="14" spans="2:7" x14ac:dyDescent="0.3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3">
      <c r="B15" s="32" t="s">
        <v>11</v>
      </c>
      <c r="C15" s="18">
        <f>'ПСГ Краснопопівське'!C7</f>
        <v>80.79030800000001</v>
      </c>
      <c r="D15" s="18">
        <f>'ПСГ Краснопопівське'!D7</f>
        <v>0</v>
      </c>
      <c r="E15" s="18">
        <f>'ПСГ Краснопопівське'!E7</f>
        <v>1.7999999999999998E-4</v>
      </c>
      <c r="F15" s="18">
        <v>420</v>
      </c>
      <c r="G15" s="34">
        <f t="shared" si="0"/>
        <v>339.20969200000002</v>
      </c>
    </row>
    <row r="16" spans="2:7" x14ac:dyDescent="0.3">
      <c r="B16" s="32" t="s">
        <v>12</v>
      </c>
      <c r="C16" s="18">
        <f>'ПСГ Пролетарське'!C7</f>
        <v>336.55479199999991</v>
      </c>
      <c r="D16" s="18">
        <f>'ПСГ Пролетарське'!D7</f>
        <v>0</v>
      </c>
      <c r="E16" s="18">
        <f>'ПСГ Пролетарське'!E7</f>
        <v>1.9950000000000002E-3</v>
      </c>
      <c r="F16" s="18">
        <v>1000</v>
      </c>
      <c r="G16" s="34">
        <f t="shared" si="0"/>
        <v>663.44520800000009</v>
      </c>
    </row>
    <row r="17" spans="2:7" x14ac:dyDescent="0.3">
      <c r="B17" s="32" t="s">
        <v>13</v>
      </c>
      <c r="C17" s="18">
        <f>'ПСГ Солохівське'!C7</f>
        <v>504.32403299999987</v>
      </c>
      <c r="D17" s="18">
        <f>'ПСГ Солохівське'!D7</f>
        <v>0</v>
      </c>
      <c r="E17" s="18">
        <f>'ПСГ Солохівське'!E7</f>
        <v>1.2019999999999999E-3</v>
      </c>
      <c r="F17" s="18">
        <v>1300</v>
      </c>
      <c r="G17" s="34">
        <f t="shared" si="0"/>
        <v>795.67596700000013</v>
      </c>
    </row>
    <row r="18" spans="2:7" x14ac:dyDescent="0.3">
      <c r="B18" s="32" t="s">
        <v>14</v>
      </c>
      <c r="C18" s="18">
        <f>'ПСГ Червонопартизанське'!C7</f>
        <v>754.39442899999983</v>
      </c>
      <c r="D18" s="18">
        <f>'ПСГ Червонопартизанське'!D7</f>
        <v>0</v>
      </c>
      <c r="E18" s="18">
        <f>'ПСГ Червонопартизанське'!E7</f>
        <v>9.3300000000000002E-4</v>
      </c>
      <c r="F18" s="18">
        <v>1500</v>
      </c>
      <c r="G18" s="34">
        <f t="shared" si="0"/>
        <v>745.60557100000017</v>
      </c>
    </row>
    <row r="19" spans="2:7" x14ac:dyDescent="0.3">
      <c r="B19" s="32" t="s">
        <v>15</v>
      </c>
      <c r="C19" s="18">
        <f>'ПСГ Олишівське'!C7</f>
        <v>96.064363999999983</v>
      </c>
      <c r="D19" s="18">
        <f>'ПСГ Олишівське'!D7</f>
        <v>0</v>
      </c>
      <c r="E19" s="18">
        <f>'ПСГ Олишівське'!E7</f>
        <v>8.1000000000000004E-5</v>
      </c>
      <c r="F19" s="18">
        <v>310</v>
      </c>
      <c r="G19" s="34">
        <f t="shared" si="0"/>
        <v>213.93563600000002</v>
      </c>
    </row>
    <row r="20" spans="2:7" ht="15" thickBot="1" x14ac:dyDescent="0.35">
      <c r="B20" s="29" t="s">
        <v>20</v>
      </c>
      <c r="C20" s="9">
        <f>SUM(C8:C19)</f>
        <v>15858.194918000003</v>
      </c>
      <c r="D20" s="9">
        <f t="shared" ref="D20:E20" si="1">SUM(D8:D19)</f>
        <v>5.0068990000000007</v>
      </c>
      <c r="E20" s="9">
        <f t="shared" si="1"/>
        <v>1.4735E-2</v>
      </c>
      <c r="F20" s="33">
        <v>30950</v>
      </c>
      <c r="G20" s="35">
        <f t="shared" si="0"/>
        <v>15091.805081999997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4.4" x14ac:dyDescent="0.3"/>
  <cols>
    <col min="2" max="2" width="15.6640625" customWidth="1"/>
    <col min="3" max="3" width="22.6640625" customWidth="1"/>
    <col min="4" max="4" width="28.44140625" customWidth="1"/>
    <col min="5" max="5" width="20.109375" customWidth="1"/>
    <col min="6" max="6" width="15.88671875" customWidth="1"/>
    <col min="7" max="7" width="13" customWidth="1"/>
    <col min="8" max="8" width="19" customWidth="1"/>
  </cols>
  <sheetData>
    <row r="3" spans="2:7" x14ac:dyDescent="0.3">
      <c r="B3" s="37" t="s">
        <v>29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336.55479199999991</v>
      </c>
      <c r="D7" s="22">
        <v>0</v>
      </c>
      <c r="E7" s="22">
        <v>1.9950000000000002E-3</v>
      </c>
      <c r="F7" s="18">
        <v>1000</v>
      </c>
      <c r="G7" s="23">
        <f>F7-C7</f>
        <v>663.44520800000009</v>
      </c>
    </row>
    <row r="8" spans="2:7" ht="15" x14ac:dyDescent="0.25">
      <c r="B8" s="6" t="s">
        <v>35</v>
      </c>
      <c r="C8" s="18">
        <v>336.55678699999987</v>
      </c>
      <c r="D8" s="18">
        <v>0</v>
      </c>
      <c r="E8" s="18">
        <v>2.2139999999999998E-3</v>
      </c>
      <c r="F8" s="18">
        <v>1000</v>
      </c>
      <c r="G8" s="23">
        <f t="shared" ref="G8:G13" si="0">F8-C8</f>
        <v>663.44321300000013</v>
      </c>
    </row>
    <row r="9" spans="2:7" ht="15" x14ac:dyDescent="0.25">
      <c r="B9" s="7" t="s">
        <v>36</v>
      </c>
      <c r="C9" s="18">
        <v>336.55900099999991</v>
      </c>
      <c r="D9" s="18">
        <v>0</v>
      </c>
      <c r="E9" s="18">
        <v>1.4810000000000001E-3</v>
      </c>
      <c r="F9" s="18">
        <v>1000</v>
      </c>
      <c r="G9" s="23">
        <f t="shared" si="0"/>
        <v>663.44099900000015</v>
      </c>
    </row>
    <row r="10" spans="2:7" ht="15" x14ac:dyDescent="0.25">
      <c r="B10" s="7" t="s">
        <v>37</v>
      </c>
      <c r="C10" s="18">
        <v>336.56048199999992</v>
      </c>
      <c r="D10" s="18">
        <v>0</v>
      </c>
      <c r="E10" s="18">
        <v>7.9100000000000004E-4</v>
      </c>
      <c r="F10" s="18">
        <v>1000</v>
      </c>
      <c r="G10" s="23">
        <f t="shared" si="0"/>
        <v>663.43951800000013</v>
      </c>
    </row>
    <row r="11" spans="2:7" ht="15" x14ac:dyDescent="0.25">
      <c r="B11" s="7" t="s">
        <v>38</v>
      </c>
      <c r="C11" s="18">
        <v>336.56127299999991</v>
      </c>
      <c r="D11" s="18">
        <v>0</v>
      </c>
      <c r="E11" s="18">
        <v>1.193E-3</v>
      </c>
      <c r="F11" s="18">
        <v>1000</v>
      </c>
      <c r="G11" s="23">
        <f t="shared" si="0"/>
        <v>663.43872700000009</v>
      </c>
    </row>
    <row r="12" spans="2:7" ht="15" x14ac:dyDescent="0.25">
      <c r="B12" s="7" t="s">
        <v>39</v>
      </c>
      <c r="C12" s="18">
        <v>336.56246599999992</v>
      </c>
      <c r="D12" s="18">
        <v>0</v>
      </c>
      <c r="E12" s="18">
        <v>6.0679999999999996E-3</v>
      </c>
      <c r="F12" s="18">
        <v>1000</v>
      </c>
      <c r="G12" s="23">
        <f t="shared" si="0"/>
        <v>663.43753400000014</v>
      </c>
    </row>
    <row r="13" spans="2:7" ht="15.75" thickBot="1" x14ac:dyDescent="0.3">
      <c r="B13" s="8" t="s">
        <v>40</v>
      </c>
      <c r="C13" s="9">
        <v>336.56853399999989</v>
      </c>
      <c r="D13" s="9">
        <v>0</v>
      </c>
      <c r="E13" s="9">
        <v>9.7300000000000002E-4</v>
      </c>
      <c r="F13" s="18">
        <v>1000</v>
      </c>
      <c r="G13" s="23">
        <f t="shared" si="0"/>
        <v>663.43146600000011</v>
      </c>
    </row>
    <row r="14" spans="2:7" ht="15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4.4" x14ac:dyDescent="0.3"/>
  <cols>
    <col min="2" max="2" width="14.5546875" customWidth="1"/>
    <col min="3" max="3" width="22.6640625" customWidth="1"/>
    <col min="4" max="4" width="29.44140625" customWidth="1"/>
    <col min="5" max="5" width="16" customWidth="1"/>
    <col min="6" max="6" width="15.5546875" customWidth="1"/>
    <col min="7" max="7" width="12.6640625" customWidth="1"/>
  </cols>
  <sheetData>
    <row r="3" spans="2:9" x14ac:dyDescent="0.3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6.8" thickBot="1" x14ac:dyDescent="0.35">
      <c r="B4" s="14"/>
      <c r="C4" s="14"/>
      <c r="D4" s="14"/>
      <c r="E4" s="14"/>
      <c r="F4" s="14"/>
      <c r="G4" s="19" t="s">
        <v>2</v>
      </c>
    </row>
    <row r="5" spans="2:9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ht="15" x14ac:dyDescent="0.25">
      <c r="B7" s="6" t="s">
        <v>34</v>
      </c>
      <c r="C7" s="18">
        <v>504.32403299999987</v>
      </c>
      <c r="D7" s="22">
        <v>0</v>
      </c>
      <c r="E7" s="22">
        <v>1.2019999999999999E-3</v>
      </c>
      <c r="F7" s="18">
        <v>1300</v>
      </c>
      <c r="G7" s="23">
        <f>F7-C7</f>
        <v>795.67596700000013</v>
      </c>
    </row>
    <row r="8" spans="2:9" ht="15" x14ac:dyDescent="0.25">
      <c r="B8" s="6" t="s">
        <v>35</v>
      </c>
      <c r="C8" s="18">
        <v>504.32523499999991</v>
      </c>
      <c r="D8" s="18">
        <v>0</v>
      </c>
      <c r="E8" s="18">
        <v>1.238E-3</v>
      </c>
      <c r="F8" s="18">
        <v>1300</v>
      </c>
      <c r="G8" s="23">
        <f t="shared" ref="G8:G13" si="0">F8-C8</f>
        <v>795.67476500000009</v>
      </c>
    </row>
    <row r="9" spans="2:9" ht="15" x14ac:dyDescent="0.25">
      <c r="B9" s="7" t="s">
        <v>36</v>
      </c>
      <c r="C9" s="18">
        <v>504.32647299999991</v>
      </c>
      <c r="D9" s="18">
        <v>0</v>
      </c>
      <c r="E9" s="18">
        <v>8.34E-4</v>
      </c>
      <c r="F9" s="18">
        <v>1300</v>
      </c>
      <c r="G9" s="23">
        <f t="shared" si="0"/>
        <v>795.67352700000015</v>
      </c>
    </row>
    <row r="10" spans="2:9" ht="15" x14ac:dyDescent="0.25">
      <c r="B10" s="7" t="s">
        <v>37</v>
      </c>
      <c r="C10" s="18">
        <v>504.32730699999991</v>
      </c>
      <c r="D10" s="18">
        <v>0</v>
      </c>
      <c r="E10" s="18">
        <v>1.0609999999999999E-3</v>
      </c>
      <c r="F10" s="18">
        <v>1300</v>
      </c>
      <c r="G10" s="23">
        <f t="shared" si="0"/>
        <v>795.67269300000009</v>
      </c>
    </row>
    <row r="11" spans="2:9" ht="15" x14ac:dyDescent="0.25">
      <c r="B11" s="7" t="s">
        <v>38</v>
      </c>
      <c r="C11" s="18">
        <v>504.3283679999999</v>
      </c>
      <c r="D11" s="18">
        <v>0</v>
      </c>
      <c r="E11" s="18">
        <v>4.7199999999999998E-4</v>
      </c>
      <c r="F11" s="18">
        <v>1300</v>
      </c>
      <c r="G11" s="23">
        <f t="shared" si="0"/>
        <v>795.67163200000005</v>
      </c>
    </row>
    <row r="12" spans="2:9" ht="15" x14ac:dyDescent="0.25">
      <c r="B12" s="7" t="s">
        <v>39</v>
      </c>
      <c r="C12" s="18">
        <v>504.3288399999999</v>
      </c>
      <c r="D12" s="18">
        <v>0</v>
      </c>
      <c r="E12" s="18">
        <v>6.0099999999999997E-4</v>
      </c>
      <c r="F12" s="18">
        <v>1300</v>
      </c>
      <c r="G12" s="23">
        <f t="shared" si="0"/>
        <v>795.6711600000001</v>
      </c>
    </row>
    <row r="13" spans="2:9" ht="15.75" thickBot="1" x14ac:dyDescent="0.3">
      <c r="B13" s="8" t="s">
        <v>40</v>
      </c>
      <c r="C13" s="9">
        <v>504.32944099999992</v>
      </c>
      <c r="D13" s="9">
        <v>0</v>
      </c>
      <c r="E13" s="9">
        <v>4.6200000000000001E-4</v>
      </c>
      <c r="F13" s="18">
        <v>1300</v>
      </c>
      <c r="G13" s="23">
        <f t="shared" si="0"/>
        <v>795.67055900000014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4.4" x14ac:dyDescent="0.3"/>
  <cols>
    <col min="2" max="2" width="14.6640625" customWidth="1"/>
    <col min="3" max="3" width="13.88671875" customWidth="1"/>
    <col min="4" max="4" width="14.88671875" customWidth="1"/>
    <col min="5" max="5" width="16.5546875" customWidth="1"/>
    <col min="6" max="6" width="18.5546875" customWidth="1"/>
    <col min="7" max="7" width="15.88671875" customWidth="1"/>
  </cols>
  <sheetData>
    <row r="3" spans="2:7" x14ac:dyDescent="0.3">
      <c r="B3" s="37" t="s">
        <v>31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754.39442899999983</v>
      </c>
      <c r="D7" s="22">
        <v>0</v>
      </c>
      <c r="E7" s="22">
        <v>9.3300000000000002E-4</v>
      </c>
      <c r="F7" s="18">
        <v>1500</v>
      </c>
      <c r="G7" s="23">
        <f>F7-C7</f>
        <v>745.60557100000017</v>
      </c>
    </row>
    <row r="8" spans="2:7" ht="15" x14ac:dyDescent="0.25">
      <c r="B8" s="6" t="s">
        <v>35</v>
      </c>
      <c r="C8" s="18">
        <v>754.39536199999986</v>
      </c>
      <c r="D8" s="18">
        <v>0</v>
      </c>
      <c r="E8" s="18">
        <v>6.87E-4</v>
      </c>
      <c r="F8" s="18">
        <v>1500</v>
      </c>
      <c r="G8" s="23">
        <f t="shared" ref="G8:G13" si="0">F8-C8</f>
        <v>745.60463800000014</v>
      </c>
    </row>
    <row r="9" spans="2:7" ht="15" x14ac:dyDescent="0.25">
      <c r="B9" s="7" t="s">
        <v>36</v>
      </c>
      <c r="C9" s="18">
        <v>754.39604899999983</v>
      </c>
      <c r="D9" s="18">
        <v>0</v>
      </c>
      <c r="E9" s="18">
        <v>6.7100000000000005E-4</v>
      </c>
      <c r="F9" s="18">
        <v>1500</v>
      </c>
      <c r="G9" s="23">
        <f t="shared" si="0"/>
        <v>745.60395100000017</v>
      </c>
    </row>
    <row r="10" spans="2:7" ht="15" x14ac:dyDescent="0.25">
      <c r="B10" s="7" t="s">
        <v>37</v>
      </c>
      <c r="C10" s="18">
        <v>754.39671999999985</v>
      </c>
      <c r="D10" s="18">
        <v>0</v>
      </c>
      <c r="E10" s="18">
        <v>5.0799999999999999E-4</v>
      </c>
      <c r="F10" s="18">
        <v>1500</v>
      </c>
      <c r="G10" s="23">
        <f t="shared" si="0"/>
        <v>745.60328000000015</v>
      </c>
    </row>
    <row r="11" spans="2:7" ht="15" x14ac:dyDescent="0.25">
      <c r="B11" s="7" t="s">
        <v>38</v>
      </c>
      <c r="C11" s="18">
        <v>754.39722799999993</v>
      </c>
      <c r="D11" s="18">
        <v>0</v>
      </c>
      <c r="E11" s="18">
        <v>1.98E-3</v>
      </c>
      <c r="F11" s="18">
        <v>1500</v>
      </c>
      <c r="G11" s="23">
        <f t="shared" si="0"/>
        <v>745.60277200000007</v>
      </c>
    </row>
    <row r="12" spans="2:7" ht="15" x14ac:dyDescent="0.25">
      <c r="B12" s="7" t="s">
        <v>39</v>
      </c>
      <c r="C12" s="18">
        <v>754.39920799999993</v>
      </c>
      <c r="D12" s="18">
        <v>0</v>
      </c>
      <c r="E12" s="18">
        <v>7.6300000000000001E-4</v>
      </c>
      <c r="F12" s="18">
        <v>1500</v>
      </c>
      <c r="G12" s="23">
        <f t="shared" si="0"/>
        <v>745.60079200000007</v>
      </c>
    </row>
    <row r="13" spans="2:7" ht="15.75" thickBot="1" x14ac:dyDescent="0.3">
      <c r="B13" s="8" t="s">
        <v>40</v>
      </c>
      <c r="C13" s="9">
        <v>754.39997099999994</v>
      </c>
      <c r="D13" s="9">
        <v>0</v>
      </c>
      <c r="E13" s="9">
        <v>6.29E-4</v>
      </c>
      <c r="F13" s="18">
        <v>1500</v>
      </c>
      <c r="G13" s="23">
        <f t="shared" si="0"/>
        <v>745.60002900000006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4.4" x14ac:dyDescent="0.3"/>
  <cols>
    <col min="2" max="2" width="19.33203125" customWidth="1"/>
    <col min="3" max="3" width="20.109375" customWidth="1"/>
    <col min="4" max="4" width="17.6640625" customWidth="1"/>
    <col min="5" max="5" width="17.5546875" customWidth="1"/>
    <col min="6" max="6" width="18.44140625" customWidth="1"/>
    <col min="7" max="7" width="14.88671875" customWidth="1"/>
  </cols>
  <sheetData>
    <row r="3" spans="2:7" x14ac:dyDescent="0.3">
      <c r="B3" s="37" t="s">
        <v>32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96.064363999999983</v>
      </c>
      <c r="D7" s="22">
        <v>0</v>
      </c>
      <c r="E7" s="22">
        <v>8.1000000000000004E-5</v>
      </c>
      <c r="F7" s="18">
        <v>310</v>
      </c>
      <c r="G7" s="23">
        <f>F7-C7</f>
        <v>213.93563600000002</v>
      </c>
    </row>
    <row r="8" spans="2:7" ht="15" x14ac:dyDescent="0.25">
      <c r="B8" s="6" t="s">
        <v>35</v>
      </c>
      <c r="C8" s="18">
        <v>96.064444999999978</v>
      </c>
      <c r="D8" s="18">
        <v>0</v>
      </c>
      <c r="E8" s="18">
        <v>8.1000000000000004E-5</v>
      </c>
      <c r="F8" s="18">
        <v>310</v>
      </c>
      <c r="G8" s="23">
        <f t="shared" ref="G8:G13" si="0">F8-C8</f>
        <v>213.93555500000002</v>
      </c>
    </row>
    <row r="9" spans="2:7" ht="15" x14ac:dyDescent="0.25">
      <c r="B9" s="7" t="s">
        <v>36</v>
      </c>
      <c r="C9" s="18">
        <v>96.064525999999987</v>
      </c>
      <c r="D9" s="18">
        <v>0</v>
      </c>
      <c r="E9" s="18">
        <v>8.1000000000000004E-5</v>
      </c>
      <c r="F9" s="18">
        <v>310</v>
      </c>
      <c r="G9" s="23">
        <f t="shared" si="0"/>
        <v>213.935474</v>
      </c>
    </row>
    <row r="10" spans="2:7" ht="15" x14ac:dyDescent="0.25">
      <c r="B10" s="7" t="s">
        <v>37</v>
      </c>
      <c r="C10" s="18">
        <v>96.064606999999981</v>
      </c>
      <c r="D10" s="18">
        <v>0</v>
      </c>
      <c r="E10" s="18">
        <v>8.1000000000000004E-5</v>
      </c>
      <c r="F10" s="18">
        <v>310</v>
      </c>
      <c r="G10" s="23">
        <f t="shared" si="0"/>
        <v>213.93539300000003</v>
      </c>
    </row>
    <row r="11" spans="2:7" ht="15" x14ac:dyDescent="0.25">
      <c r="B11" s="7" t="s">
        <v>38</v>
      </c>
      <c r="C11" s="18">
        <v>96.064687999999975</v>
      </c>
      <c r="D11" s="18">
        <v>0</v>
      </c>
      <c r="E11" s="18">
        <v>8.1000000000000004E-5</v>
      </c>
      <c r="F11" s="18">
        <v>310</v>
      </c>
      <c r="G11" s="23">
        <f t="shared" si="0"/>
        <v>213.93531200000001</v>
      </c>
    </row>
    <row r="12" spans="2:7" ht="15" x14ac:dyDescent="0.25">
      <c r="B12" s="7" t="s">
        <v>39</v>
      </c>
      <c r="C12" s="18">
        <v>96.064768999999984</v>
      </c>
      <c r="D12" s="18">
        <v>0</v>
      </c>
      <c r="E12" s="18">
        <v>8.1000000000000004E-5</v>
      </c>
      <c r="F12" s="18">
        <v>310</v>
      </c>
      <c r="G12" s="23">
        <f t="shared" si="0"/>
        <v>213.93523100000002</v>
      </c>
    </row>
    <row r="13" spans="2:7" ht="15.75" thickBot="1" x14ac:dyDescent="0.3">
      <c r="B13" s="8" t="s">
        <v>40</v>
      </c>
      <c r="C13" s="9">
        <v>96.064849999999979</v>
      </c>
      <c r="D13" s="9">
        <v>0</v>
      </c>
      <c r="E13" s="9">
        <v>8.1000000000000004E-5</v>
      </c>
      <c r="F13" s="18">
        <v>310</v>
      </c>
      <c r="G13" s="23">
        <f t="shared" si="0"/>
        <v>213.93515000000002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4.4" x14ac:dyDescent="0.3"/>
  <cols>
    <col min="2" max="2" width="13.6640625" customWidth="1"/>
    <col min="3" max="3" width="21.109375" customWidth="1"/>
    <col min="4" max="4" width="27.44140625" customWidth="1"/>
    <col min="5" max="5" width="20.109375" customWidth="1"/>
    <col min="6" max="6" width="17.5546875" style="14" customWidth="1"/>
    <col min="7" max="7" width="15.109375" customWidth="1"/>
    <col min="8" max="8" width="15.33203125" customWidth="1"/>
  </cols>
  <sheetData>
    <row r="3" spans="1:8" x14ac:dyDescent="0.3">
      <c r="B3" s="37" t="s">
        <v>24</v>
      </c>
      <c r="C3" s="37"/>
      <c r="D3" s="37"/>
      <c r="E3" s="37"/>
      <c r="F3" s="37"/>
      <c r="G3" s="37"/>
      <c r="H3" s="13"/>
    </row>
    <row r="4" spans="1:8" ht="16.8" thickBot="1" x14ac:dyDescent="0.35">
      <c r="A4" s="1"/>
      <c r="B4" s="11"/>
      <c r="C4" s="11"/>
      <c r="D4" s="11"/>
      <c r="E4" s="11"/>
      <c r="G4" s="19" t="s">
        <v>2</v>
      </c>
      <c r="H4" s="11"/>
    </row>
    <row r="5" spans="1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ht="15" x14ac:dyDescent="0.25">
      <c r="B7" s="6" t="s">
        <v>34</v>
      </c>
      <c r="C7" s="18">
        <v>9263.5049470000013</v>
      </c>
      <c r="D7" s="22">
        <v>5.0068990000000007</v>
      </c>
      <c r="E7" s="22">
        <v>2.2660000000000002E-3</v>
      </c>
      <c r="F7" s="26">
        <f>Всі_ПСГ!$F$8</f>
        <v>17050</v>
      </c>
      <c r="G7" s="23">
        <f>F7-C7</f>
        <v>7786.4950529999987</v>
      </c>
    </row>
    <row r="8" spans="1:8" ht="15" x14ac:dyDescent="0.25">
      <c r="B8" s="6" t="s">
        <v>35</v>
      </c>
      <c r="C8" s="18">
        <v>9258.5003140000008</v>
      </c>
      <c r="D8" s="18">
        <v>3.8359549999999998</v>
      </c>
      <c r="E8" s="18">
        <v>2.317E-3</v>
      </c>
      <c r="F8" s="26">
        <f>Всі_ПСГ!$F$8</f>
        <v>17050</v>
      </c>
      <c r="G8" s="23">
        <f t="shared" ref="G8:G12" si="0">F8-C8</f>
        <v>7791.4996859999992</v>
      </c>
      <c r="H8" s="11"/>
    </row>
    <row r="9" spans="1:8" ht="15" x14ac:dyDescent="0.25">
      <c r="B9" s="7" t="s">
        <v>36</v>
      </c>
      <c r="C9" s="18">
        <v>9254.6666760000007</v>
      </c>
      <c r="D9" s="18">
        <v>8.1936389999999992</v>
      </c>
      <c r="E9" s="18">
        <v>2.281E-3</v>
      </c>
      <c r="F9" s="26">
        <f>Всі_ПСГ!$F$8</f>
        <v>17050</v>
      </c>
      <c r="G9" s="23">
        <f t="shared" si="0"/>
        <v>7795.3333239999993</v>
      </c>
      <c r="H9" s="11"/>
    </row>
    <row r="10" spans="1:8" ht="15" x14ac:dyDescent="0.25">
      <c r="B10" s="7" t="s">
        <v>37</v>
      </c>
      <c r="C10" s="18">
        <v>9246.4753180000007</v>
      </c>
      <c r="D10" s="18">
        <v>9.3263529999999992</v>
      </c>
      <c r="E10" s="18">
        <v>2.186E-3</v>
      </c>
      <c r="F10" s="26">
        <f>Всі_ПСГ!$F$8</f>
        <v>17050</v>
      </c>
      <c r="G10" s="23">
        <f t="shared" si="0"/>
        <v>7803.5246819999993</v>
      </c>
      <c r="H10" s="11"/>
    </row>
    <row r="11" spans="1:8" ht="15" x14ac:dyDescent="0.25">
      <c r="B11" s="7" t="s">
        <v>38</v>
      </c>
      <c r="C11" s="18">
        <v>9237.1511510000018</v>
      </c>
      <c r="D11" s="18">
        <v>9.4365239999999986</v>
      </c>
      <c r="E11" s="18">
        <v>2.1150000000000001E-3</v>
      </c>
      <c r="F11" s="26">
        <f>Всі_ПСГ!$F$8</f>
        <v>17050</v>
      </c>
      <c r="G11" s="23">
        <f t="shared" si="0"/>
        <v>7812.8488489999982</v>
      </c>
      <c r="H11" s="11"/>
    </row>
    <row r="12" spans="1:8" ht="15" x14ac:dyDescent="0.25">
      <c r="B12" s="7" t="s">
        <v>39</v>
      </c>
      <c r="C12" s="18">
        <v>9227.7167420000005</v>
      </c>
      <c r="D12" s="18">
        <v>3.8663210000000001</v>
      </c>
      <c r="E12" s="18">
        <v>4.235E-3</v>
      </c>
      <c r="F12" s="26">
        <f>Всі_ПСГ!$F$8</f>
        <v>17050</v>
      </c>
      <c r="G12" s="23">
        <f t="shared" si="0"/>
        <v>7822.2832579999995</v>
      </c>
      <c r="H12" s="11"/>
    </row>
    <row r="13" spans="1:8" ht="15.75" thickBot="1" x14ac:dyDescent="0.3">
      <c r="B13" s="8" t="s">
        <v>40</v>
      </c>
      <c r="C13" s="9">
        <v>9223.8546560000013</v>
      </c>
      <c r="D13" s="9">
        <v>0</v>
      </c>
      <c r="E13" s="9">
        <v>3.8709999999999999E-3</v>
      </c>
      <c r="F13" s="26">
        <f>Всі_ПСГ!$F$8</f>
        <v>17050</v>
      </c>
      <c r="G13" s="23">
        <f>F13-C13</f>
        <v>7826.1453439999987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5.109375" customWidth="1"/>
    <col min="3" max="3" width="22" customWidth="1"/>
    <col min="4" max="4" width="28.88671875" customWidth="1"/>
    <col min="5" max="5" width="18.33203125" customWidth="1"/>
    <col min="6" max="6" width="13.109375" customWidth="1"/>
    <col min="7" max="7" width="15.109375" customWidth="1"/>
  </cols>
  <sheetData>
    <row r="3" spans="2:7" x14ac:dyDescent="0.3">
      <c r="B3" s="37" t="s">
        <v>23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364.42791500000004</v>
      </c>
      <c r="D7" s="22">
        <v>0</v>
      </c>
      <c r="E7" s="22">
        <v>3.1219999999999998E-3</v>
      </c>
      <c r="F7" s="17">
        <v>1900</v>
      </c>
      <c r="G7" s="23">
        <f>F7-C7</f>
        <v>1535.572085</v>
      </c>
    </row>
    <row r="8" spans="2:7" ht="15" x14ac:dyDescent="0.25">
      <c r="B8" s="6" t="s">
        <v>35</v>
      </c>
      <c r="C8" s="18">
        <v>364.43103700000006</v>
      </c>
      <c r="D8" s="18">
        <v>0</v>
      </c>
      <c r="E8" s="18">
        <v>3.437E-3</v>
      </c>
      <c r="F8" s="17">
        <v>1900</v>
      </c>
      <c r="G8" s="23">
        <f t="shared" ref="G8:G13" si="0">F8-C8</f>
        <v>1535.5689629999999</v>
      </c>
    </row>
    <row r="9" spans="2:7" ht="15" x14ac:dyDescent="0.25">
      <c r="B9" s="7" t="s">
        <v>36</v>
      </c>
      <c r="C9" s="18">
        <v>364.43447400000002</v>
      </c>
      <c r="D9" s="18">
        <v>0</v>
      </c>
      <c r="E9" s="18">
        <v>3.1360000000000003E-3</v>
      </c>
      <c r="F9" s="17">
        <v>1900</v>
      </c>
      <c r="G9" s="23">
        <f t="shared" si="0"/>
        <v>1535.5655259999999</v>
      </c>
    </row>
    <row r="10" spans="2:7" ht="15" x14ac:dyDescent="0.25">
      <c r="B10" s="7" t="s">
        <v>37</v>
      </c>
      <c r="C10" s="18">
        <v>364.43761000000006</v>
      </c>
      <c r="D10" s="18">
        <v>0</v>
      </c>
      <c r="E10" s="18">
        <v>2.8530000000000001E-3</v>
      </c>
      <c r="F10" s="17">
        <v>1900</v>
      </c>
      <c r="G10" s="23">
        <f t="shared" si="0"/>
        <v>1535.5623900000001</v>
      </c>
    </row>
    <row r="11" spans="2:7" ht="15" x14ac:dyDescent="0.25">
      <c r="B11" s="7" t="s">
        <v>38</v>
      </c>
      <c r="C11" s="18">
        <v>364.44046300000002</v>
      </c>
      <c r="D11" s="18">
        <v>0</v>
      </c>
      <c r="E11" s="18">
        <v>2.4790000000000003E-3</v>
      </c>
      <c r="F11" s="17">
        <v>1900</v>
      </c>
      <c r="G11" s="23">
        <f t="shared" si="0"/>
        <v>1535.5595370000001</v>
      </c>
    </row>
    <row r="12" spans="2:7" ht="15" x14ac:dyDescent="0.25">
      <c r="B12" s="7" t="s">
        <v>39</v>
      </c>
      <c r="C12" s="18">
        <v>364.44294200000007</v>
      </c>
      <c r="D12" s="18">
        <v>0</v>
      </c>
      <c r="E12" s="18">
        <v>3.2420000000000001E-3</v>
      </c>
      <c r="F12" s="17">
        <v>1900</v>
      </c>
      <c r="G12" s="23">
        <f t="shared" si="0"/>
        <v>1535.5570579999999</v>
      </c>
    </row>
    <row r="13" spans="2:7" ht="15.75" thickBot="1" x14ac:dyDescent="0.3">
      <c r="B13" s="8" t="s">
        <v>40</v>
      </c>
      <c r="C13" s="9">
        <v>364.44618400000007</v>
      </c>
      <c r="D13" s="9">
        <v>0</v>
      </c>
      <c r="E13" s="9">
        <v>3.1649999999999998E-3</v>
      </c>
      <c r="F13" s="17">
        <v>1900</v>
      </c>
      <c r="G13" s="23">
        <f t="shared" si="0"/>
        <v>1535.5538159999999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4.4" x14ac:dyDescent="0.3"/>
  <cols>
    <col min="2" max="2" width="16.5546875" customWidth="1"/>
    <col min="3" max="3" width="23.5546875" customWidth="1"/>
    <col min="4" max="4" width="25.5546875" customWidth="1"/>
    <col min="5" max="5" width="18.5546875" customWidth="1"/>
    <col min="6" max="6" width="16.5546875" customWidth="1"/>
    <col min="7" max="7" width="15.5546875" customWidth="1"/>
  </cols>
  <sheetData>
    <row r="2" spans="2:7" ht="15" x14ac:dyDescent="0.25">
      <c r="B2" s="27"/>
      <c r="C2" s="27"/>
      <c r="D2" s="27"/>
      <c r="E2" s="27"/>
      <c r="F2" s="27"/>
    </row>
    <row r="3" spans="2:7" x14ac:dyDescent="0.3">
      <c r="B3" s="37" t="s">
        <v>22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 x14ac:dyDescent="0.25">
      <c r="B7" s="6" t="s">
        <v>34</v>
      </c>
      <c r="C7" s="18">
        <v>487.07367299999993</v>
      </c>
      <c r="D7" s="22">
        <v>0</v>
      </c>
      <c r="E7" s="22">
        <v>1.9479999999999999E-3</v>
      </c>
      <c r="F7" s="18">
        <v>1920</v>
      </c>
      <c r="G7" s="23">
        <f>F7-C7</f>
        <v>1432.9263270000001</v>
      </c>
    </row>
    <row r="8" spans="2:7" ht="15" x14ac:dyDescent="0.25">
      <c r="B8" s="6" t="s">
        <v>35</v>
      </c>
      <c r="C8" s="18">
        <v>487.0756209999999</v>
      </c>
      <c r="D8" s="18">
        <v>3.4690390000000004</v>
      </c>
      <c r="E8" s="18">
        <v>0</v>
      </c>
      <c r="F8" s="18">
        <v>1920</v>
      </c>
      <c r="G8" s="23">
        <f t="shared" ref="G8:G13" si="0">F8-C8</f>
        <v>1432.924379</v>
      </c>
    </row>
    <row r="9" spans="2:7" ht="15" x14ac:dyDescent="0.25">
      <c r="B9" s="7" t="s">
        <v>36</v>
      </c>
      <c r="C9" s="18">
        <v>483.60658199999989</v>
      </c>
      <c r="D9" s="18">
        <v>6.1164740000000002</v>
      </c>
      <c r="E9" s="18">
        <v>0</v>
      </c>
      <c r="F9" s="18">
        <v>1920</v>
      </c>
      <c r="G9" s="23">
        <f t="shared" si="0"/>
        <v>1436.3934180000001</v>
      </c>
    </row>
    <row r="10" spans="2:7" ht="15" x14ac:dyDescent="0.25">
      <c r="B10" s="7" t="s">
        <v>37</v>
      </c>
      <c r="C10" s="18">
        <v>477.49010799999991</v>
      </c>
      <c r="D10" s="18">
        <v>4.0617800000000006</v>
      </c>
      <c r="E10" s="18">
        <v>0</v>
      </c>
      <c r="F10" s="18">
        <v>1920</v>
      </c>
      <c r="G10" s="23">
        <f t="shared" si="0"/>
        <v>1442.509892</v>
      </c>
    </row>
    <row r="11" spans="2:7" ht="15" x14ac:dyDescent="0.25">
      <c r="B11" s="7" t="s">
        <v>38</v>
      </c>
      <c r="C11" s="18">
        <v>473.42832799999991</v>
      </c>
      <c r="D11" s="18">
        <v>0</v>
      </c>
      <c r="E11" s="18">
        <v>1.524E-3</v>
      </c>
      <c r="F11" s="18">
        <v>1920</v>
      </c>
      <c r="G11" s="23">
        <f t="shared" si="0"/>
        <v>1446.571672</v>
      </c>
    </row>
    <row r="12" spans="2:7" ht="15" x14ac:dyDescent="0.25">
      <c r="B12" s="7" t="s">
        <v>39</v>
      </c>
      <c r="C12" s="18">
        <v>473.42985199999993</v>
      </c>
      <c r="D12" s="18">
        <v>0</v>
      </c>
      <c r="E12" s="18">
        <v>9.1319999999999995E-3</v>
      </c>
      <c r="F12" s="18">
        <v>1920</v>
      </c>
      <c r="G12" s="23">
        <f t="shared" si="0"/>
        <v>1446.570148</v>
      </c>
    </row>
    <row r="13" spans="2:7" ht="15.75" thickBot="1" x14ac:dyDescent="0.3">
      <c r="B13" s="8" t="s">
        <v>40</v>
      </c>
      <c r="C13" s="9">
        <v>473.43898399999989</v>
      </c>
      <c r="D13" s="9">
        <v>0</v>
      </c>
      <c r="E13" s="9">
        <v>1.717E-3</v>
      </c>
      <c r="F13" s="18">
        <v>1920</v>
      </c>
      <c r="G13" s="23">
        <f t="shared" si="0"/>
        <v>1446.5610160000001</v>
      </c>
    </row>
    <row r="14" spans="2:7" ht="15" x14ac:dyDescent="0.25">
      <c r="B14" s="27"/>
      <c r="C14" s="27"/>
      <c r="D14" s="27"/>
      <c r="E14" s="27"/>
      <c r="F14" s="27"/>
    </row>
    <row r="15" spans="2:7" ht="15" x14ac:dyDescent="0.25">
      <c r="B15" s="27"/>
      <c r="C15" s="27"/>
      <c r="D15" s="27"/>
      <c r="E15" s="27"/>
      <c r="F15" s="27"/>
    </row>
    <row r="16" spans="2:7" ht="15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88671875" customWidth="1"/>
    <col min="3" max="3" width="16.109375" customWidth="1"/>
    <col min="4" max="4" width="16.88671875" customWidth="1"/>
    <col min="5" max="5" width="15.33203125" customWidth="1"/>
    <col min="6" max="6" width="16.5546875" customWidth="1"/>
    <col min="7" max="7" width="16.109375" customWidth="1"/>
  </cols>
  <sheetData>
    <row r="3" spans="2:7" x14ac:dyDescent="0.3">
      <c r="B3" s="37" t="s">
        <v>21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1863.268472</v>
      </c>
      <c r="D7" s="22">
        <v>0</v>
      </c>
      <c r="E7" s="22">
        <v>8.8699999999999998E-4</v>
      </c>
      <c r="F7" s="18">
        <v>2150</v>
      </c>
      <c r="G7" s="23">
        <f>F7-C7</f>
        <v>286.73152800000003</v>
      </c>
    </row>
    <row r="8" spans="2:7" ht="15" x14ac:dyDescent="0.25">
      <c r="B8" s="6" t="s">
        <v>35</v>
      </c>
      <c r="C8" s="18">
        <v>1863.2693589999999</v>
      </c>
      <c r="D8" s="18">
        <v>0</v>
      </c>
      <c r="E8" s="18">
        <v>8.8699999999999998E-4</v>
      </c>
      <c r="F8" s="18">
        <v>2150</v>
      </c>
      <c r="G8" s="23">
        <f t="shared" ref="G8:G13" si="0">F8-C8</f>
        <v>286.73064100000011</v>
      </c>
    </row>
    <row r="9" spans="2:7" ht="15" x14ac:dyDescent="0.25">
      <c r="B9" s="7" t="s">
        <v>36</v>
      </c>
      <c r="C9" s="18">
        <v>1863.270246</v>
      </c>
      <c r="D9" s="18">
        <v>0</v>
      </c>
      <c r="E9" s="18">
        <v>8.8699999999999998E-4</v>
      </c>
      <c r="F9" s="18">
        <v>2150</v>
      </c>
      <c r="G9" s="23">
        <f t="shared" si="0"/>
        <v>286.72975399999996</v>
      </c>
    </row>
    <row r="10" spans="2:7" ht="15" x14ac:dyDescent="0.25">
      <c r="B10" s="7" t="s">
        <v>37</v>
      </c>
      <c r="C10" s="18">
        <v>1863.271133</v>
      </c>
      <c r="D10" s="18">
        <v>0</v>
      </c>
      <c r="E10" s="18">
        <v>8.8699999999999998E-4</v>
      </c>
      <c r="F10" s="18">
        <v>2150</v>
      </c>
      <c r="G10" s="23">
        <f t="shared" si="0"/>
        <v>286.72886700000004</v>
      </c>
    </row>
    <row r="11" spans="2:7" ht="15" x14ac:dyDescent="0.25">
      <c r="B11" s="7" t="s">
        <v>38</v>
      </c>
      <c r="C11" s="18">
        <v>1863.2720199999999</v>
      </c>
      <c r="D11" s="18">
        <v>0</v>
      </c>
      <c r="E11" s="18">
        <v>8.8699999999999998E-4</v>
      </c>
      <c r="F11" s="18">
        <v>2150</v>
      </c>
      <c r="G11" s="23">
        <f t="shared" si="0"/>
        <v>286.72798000000012</v>
      </c>
    </row>
    <row r="12" spans="2:7" ht="15" x14ac:dyDescent="0.25">
      <c r="B12" s="7" t="s">
        <v>39</v>
      </c>
      <c r="C12" s="18">
        <v>1863.272907</v>
      </c>
      <c r="D12" s="18">
        <v>0</v>
      </c>
      <c r="E12" s="18">
        <v>8.8699999999999998E-4</v>
      </c>
      <c r="F12" s="18">
        <v>2150</v>
      </c>
      <c r="G12" s="23">
        <f t="shared" si="0"/>
        <v>286.72709299999997</v>
      </c>
    </row>
    <row r="13" spans="2:7" ht="15.75" thickBot="1" x14ac:dyDescent="0.3">
      <c r="B13" s="8" t="s">
        <v>40</v>
      </c>
      <c r="C13" s="9">
        <v>1863.273794</v>
      </c>
      <c r="D13" s="9">
        <v>0</v>
      </c>
      <c r="E13" s="9">
        <v>8.8699999999999998E-4</v>
      </c>
      <c r="F13" s="18">
        <v>2150</v>
      </c>
      <c r="G13" s="23">
        <f t="shared" si="0"/>
        <v>286.72620600000005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33203125" customWidth="1"/>
    <col min="3" max="3" width="16.44140625" customWidth="1"/>
    <col min="4" max="4" width="15.5546875" customWidth="1"/>
    <col min="5" max="5" width="17.109375" customWidth="1"/>
    <col min="6" max="6" width="18.88671875" customWidth="1"/>
    <col min="7" max="7" width="16.33203125" customWidth="1"/>
  </cols>
  <sheetData>
    <row r="3" spans="2:7" x14ac:dyDescent="0.3">
      <c r="B3" s="37" t="s">
        <v>25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1556.4831239999999</v>
      </c>
      <c r="D7" s="22">
        <v>0</v>
      </c>
      <c r="E7" s="22">
        <v>1.2800000000000001E-3</v>
      </c>
      <c r="F7" s="18">
        <v>2300</v>
      </c>
      <c r="G7" s="23">
        <f>F7-C7</f>
        <v>743.51687600000014</v>
      </c>
    </row>
    <row r="8" spans="2:7" ht="15" x14ac:dyDescent="0.25">
      <c r="B8" s="6" t="s">
        <v>35</v>
      </c>
      <c r="C8" s="18">
        <v>1556.4844039999998</v>
      </c>
      <c r="D8" s="18">
        <v>0</v>
      </c>
      <c r="E8" s="18">
        <v>1.333E-3</v>
      </c>
      <c r="F8" s="18">
        <v>2300</v>
      </c>
      <c r="G8" s="23">
        <f t="shared" ref="G8:G13" si="0">F8-C8</f>
        <v>743.51559600000019</v>
      </c>
    </row>
    <row r="9" spans="2:7" ht="15" x14ac:dyDescent="0.25">
      <c r="B9" s="7" t="s">
        <v>36</v>
      </c>
      <c r="C9" s="18">
        <v>1556.485737</v>
      </c>
      <c r="D9" s="18">
        <v>0</v>
      </c>
      <c r="E9" s="18">
        <v>1.2569999999999999E-3</v>
      </c>
      <c r="F9" s="18">
        <v>2300</v>
      </c>
      <c r="G9" s="23">
        <f t="shared" si="0"/>
        <v>743.51426300000003</v>
      </c>
    </row>
    <row r="10" spans="2:7" ht="15" x14ac:dyDescent="0.25">
      <c r="B10" s="7" t="s">
        <v>37</v>
      </c>
      <c r="C10" s="18">
        <v>1556.4869939999999</v>
      </c>
      <c r="D10" s="18">
        <v>0</v>
      </c>
      <c r="E10" s="18">
        <v>1.1790000000000001E-3</v>
      </c>
      <c r="F10" s="18">
        <v>2300</v>
      </c>
      <c r="G10" s="23">
        <f t="shared" si="0"/>
        <v>743.51300600000013</v>
      </c>
    </row>
    <row r="11" spans="2:7" ht="15" x14ac:dyDescent="0.25">
      <c r="B11" s="7" t="s">
        <v>38</v>
      </c>
      <c r="C11" s="18">
        <v>1556.488173</v>
      </c>
      <c r="D11" s="18">
        <v>0</v>
      </c>
      <c r="E11" s="18">
        <v>1.1230000000000001E-3</v>
      </c>
      <c r="F11" s="18">
        <v>2300</v>
      </c>
      <c r="G11" s="23">
        <f t="shared" si="0"/>
        <v>743.51182700000004</v>
      </c>
    </row>
    <row r="12" spans="2:7" ht="15" x14ac:dyDescent="0.25">
      <c r="B12" s="7" t="s">
        <v>39</v>
      </c>
      <c r="C12" s="18">
        <v>1556.489296</v>
      </c>
      <c r="D12" s="18">
        <v>0</v>
      </c>
      <c r="E12" s="18">
        <v>1.163E-3</v>
      </c>
      <c r="F12" s="18">
        <v>2300</v>
      </c>
      <c r="G12" s="23">
        <f t="shared" si="0"/>
        <v>743.51070400000003</v>
      </c>
    </row>
    <row r="13" spans="2:7" ht="15.75" thickBot="1" x14ac:dyDescent="0.3">
      <c r="B13" s="8" t="s">
        <v>40</v>
      </c>
      <c r="C13" s="9">
        <v>1556.4904589999999</v>
      </c>
      <c r="D13" s="9">
        <v>0</v>
      </c>
      <c r="E13" s="9">
        <v>1.7459999999999999E-3</v>
      </c>
      <c r="F13" s="18">
        <v>2300</v>
      </c>
      <c r="G13" s="23">
        <f t="shared" si="0"/>
        <v>743.50954100000013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4.88671875" customWidth="1"/>
    <col min="3" max="3" width="19.6640625" customWidth="1"/>
    <col min="4" max="4" width="18.6640625" customWidth="1"/>
    <col min="5" max="5" width="18.109375" customWidth="1"/>
    <col min="6" max="6" width="18.6640625" customWidth="1"/>
    <col min="7" max="7" width="16.109375" customWidth="1"/>
  </cols>
  <sheetData>
    <row r="3" spans="2:7" x14ac:dyDescent="0.3">
      <c r="B3" s="37" t="s">
        <v>26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375.44517700000011</v>
      </c>
      <c r="D7" s="22">
        <v>0</v>
      </c>
      <c r="E7" s="22">
        <v>8.4099999999999995E-4</v>
      </c>
      <c r="F7" s="18">
        <v>700</v>
      </c>
      <c r="G7" s="23">
        <f>F7-C7</f>
        <v>324.55482299999989</v>
      </c>
    </row>
    <row r="8" spans="2:7" ht="15" x14ac:dyDescent="0.25">
      <c r="B8" s="6" t="s">
        <v>35</v>
      </c>
      <c r="C8" s="18">
        <v>375.44601800000009</v>
      </c>
      <c r="D8" s="18">
        <v>0</v>
      </c>
      <c r="E8" s="18">
        <v>1.194E-3</v>
      </c>
      <c r="F8" s="18">
        <v>700</v>
      </c>
      <c r="G8" s="23">
        <f t="shared" ref="G8:G13" si="0">F8-C8</f>
        <v>324.55398199999991</v>
      </c>
    </row>
    <row r="9" spans="2:7" ht="15" x14ac:dyDescent="0.25">
      <c r="B9" s="7" t="s">
        <v>36</v>
      </c>
      <c r="C9" s="18">
        <v>375.44721200000009</v>
      </c>
      <c r="D9" s="18">
        <v>0</v>
      </c>
      <c r="E9" s="18">
        <v>5.7399999999999997E-4</v>
      </c>
      <c r="F9" s="18">
        <v>700</v>
      </c>
      <c r="G9" s="23">
        <f t="shared" si="0"/>
        <v>324.55278799999991</v>
      </c>
    </row>
    <row r="10" spans="2:7" ht="15" x14ac:dyDescent="0.25">
      <c r="B10" s="7" t="s">
        <v>37</v>
      </c>
      <c r="C10" s="18">
        <v>375.44778600000012</v>
      </c>
      <c r="D10" s="18">
        <v>0</v>
      </c>
      <c r="E10" s="18">
        <v>8.7600000000000004E-4</v>
      </c>
      <c r="F10" s="18">
        <v>700</v>
      </c>
      <c r="G10" s="23">
        <f t="shared" si="0"/>
        <v>324.55221399999988</v>
      </c>
    </row>
    <row r="11" spans="2:7" ht="15" x14ac:dyDescent="0.25">
      <c r="B11" s="7" t="s">
        <v>38</v>
      </c>
      <c r="C11" s="18">
        <v>375.44866200000007</v>
      </c>
      <c r="D11" s="18">
        <v>0</v>
      </c>
      <c r="E11" s="18">
        <v>5.1000000000000004E-4</v>
      </c>
      <c r="F11" s="18">
        <v>700</v>
      </c>
      <c r="G11" s="23">
        <f t="shared" si="0"/>
        <v>324.55133799999993</v>
      </c>
    </row>
    <row r="12" spans="2:7" ht="15" x14ac:dyDescent="0.25">
      <c r="B12" s="7" t="s">
        <v>39</v>
      </c>
      <c r="C12" s="18">
        <v>375.44917200000009</v>
      </c>
      <c r="D12" s="18">
        <v>0</v>
      </c>
      <c r="E12" s="18">
        <v>1.0329999999999998E-3</v>
      </c>
      <c r="F12" s="18">
        <v>700</v>
      </c>
      <c r="G12" s="23">
        <f t="shared" si="0"/>
        <v>324.55082799999991</v>
      </c>
    </row>
    <row r="13" spans="2:7" ht="15.75" thickBot="1" x14ac:dyDescent="0.3">
      <c r="B13" s="8" t="s">
        <v>40</v>
      </c>
      <c r="C13" s="9">
        <v>375.4502050000001</v>
      </c>
      <c r="D13" s="9">
        <v>0</v>
      </c>
      <c r="E13" s="9">
        <v>1.16E-4</v>
      </c>
      <c r="F13" s="18">
        <v>700</v>
      </c>
      <c r="G13" s="23">
        <f t="shared" si="0"/>
        <v>324.5497949999999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4.4" x14ac:dyDescent="0.3"/>
  <cols>
    <col min="2" max="2" width="16.109375" customWidth="1"/>
    <col min="3" max="3" width="14.6640625" customWidth="1"/>
    <col min="4" max="4" width="17.6640625" customWidth="1"/>
    <col min="5" max="5" width="16.109375" customWidth="1"/>
    <col min="6" max="6" width="18" customWidth="1"/>
    <col min="7" max="7" width="17.109375" customWidth="1"/>
  </cols>
  <sheetData>
    <row r="3" spans="2:7" x14ac:dyDescent="0.3">
      <c r="B3" s="37" t="s">
        <v>27</v>
      </c>
      <c r="C3" s="37"/>
      <c r="D3" s="37"/>
      <c r="E3" s="37"/>
      <c r="F3" s="37"/>
      <c r="G3" s="37"/>
    </row>
    <row r="4" spans="2:7" ht="16.8" thickBot="1" x14ac:dyDescent="0.35">
      <c r="B4" s="14"/>
      <c r="C4" s="14"/>
      <c r="D4" s="14"/>
      <c r="E4" s="14"/>
      <c r="F4" s="14"/>
      <c r="G4" s="19" t="s">
        <v>2</v>
      </c>
    </row>
    <row r="5" spans="2:7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ht="15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ht="15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ht="15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ht="15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ht="15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4.4" x14ac:dyDescent="0.3"/>
  <cols>
    <col min="2" max="2" width="15.44140625" customWidth="1"/>
    <col min="3" max="3" width="22.44140625" customWidth="1"/>
    <col min="4" max="4" width="30.33203125" customWidth="1"/>
    <col min="5" max="5" width="16.6640625" customWidth="1"/>
    <col min="6" max="6" width="17.33203125" customWidth="1"/>
    <col min="7" max="7" width="14.5546875" customWidth="1"/>
    <col min="8" max="8" width="14.6640625" customWidth="1"/>
  </cols>
  <sheetData>
    <row r="3" spans="2:8" x14ac:dyDescent="0.3">
      <c r="B3" s="37" t="s">
        <v>28</v>
      </c>
      <c r="C3" s="37"/>
      <c r="D3" s="37"/>
      <c r="E3" s="37"/>
      <c r="F3" s="37"/>
      <c r="G3" s="37"/>
      <c r="H3" s="12"/>
    </row>
    <row r="4" spans="2:8" ht="16.8" thickBot="1" x14ac:dyDescent="0.35">
      <c r="B4" s="14"/>
      <c r="C4" s="14"/>
      <c r="D4" s="14"/>
      <c r="E4" s="14"/>
      <c r="F4" s="14"/>
      <c r="G4" s="19" t="s">
        <v>2</v>
      </c>
      <c r="H4" s="11"/>
    </row>
    <row r="5" spans="2:8" ht="28.8" x14ac:dyDescent="0.3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ht="15" x14ac:dyDescent="0.25">
      <c r="B7" s="6" t="s">
        <v>34</v>
      </c>
      <c r="C7" s="18">
        <v>80.79030800000001</v>
      </c>
      <c r="D7" s="22">
        <v>0</v>
      </c>
      <c r="E7" s="22">
        <v>1.7999999999999998E-4</v>
      </c>
      <c r="F7" s="18">
        <v>420</v>
      </c>
      <c r="G7" s="23">
        <f>F7-C7</f>
        <v>339.20969200000002</v>
      </c>
    </row>
    <row r="8" spans="2:8" ht="15" x14ac:dyDescent="0.25">
      <c r="B8" s="6" t="s">
        <v>35</v>
      </c>
      <c r="C8" s="18">
        <v>80.790488000000011</v>
      </c>
      <c r="D8" s="18">
        <v>0</v>
      </c>
      <c r="E8" s="18">
        <v>1.7999999999999998E-4</v>
      </c>
      <c r="F8" s="18">
        <v>420</v>
      </c>
      <c r="G8" s="23">
        <f t="shared" ref="G8:G13" si="0">F8-C8</f>
        <v>339.20951200000002</v>
      </c>
      <c r="H8" s="11"/>
    </row>
    <row r="9" spans="2:8" ht="15" x14ac:dyDescent="0.25">
      <c r="B9" s="7" t="s">
        <v>36</v>
      </c>
      <c r="C9" s="18">
        <v>80.790668000000011</v>
      </c>
      <c r="D9" s="18">
        <v>0</v>
      </c>
      <c r="E9" s="18">
        <v>1.7999999999999998E-4</v>
      </c>
      <c r="F9" s="18">
        <v>420</v>
      </c>
      <c r="G9" s="23">
        <f t="shared" si="0"/>
        <v>339.20933200000002</v>
      </c>
      <c r="H9" s="11"/>
    </row>
    <row r="10" spans="2:8" ht="15" x14ac:dyDescent="0.25">
      <c r="B10" s="7" t="s">
        <v>37</v>
      </c>
      <c r="C10" s="18">
        <v>80.790848000000011</v>
      </c>
      <c r="D10" s="18">
        <v>0</v>
      </c>
      <c r="E10" s="18">
        <v>1.7999999999999998E-4</v>
      </c>
      <c r="F10" s="18">
        <v>420</v>
      </c>
      <c r="G10" s="23">
        <f t="shared" si="0"/>
        <v>339.20915200000002</v>
      </c>
      <c r="H10" s="11"/>
    </row>
    <row r="11" spans="2:8" ht="15" x14ac:dyDescent="0.25">
      <c r="B11" s="7" t="s">
        <v>38</v>
      </c>
      <c r="C11" s="18">
        <v>80.791028000000011</v>
      </c>
      <c r="D11" s="18">
        <v>0</v>
      </c>
      <c r="E11" s="18">
        <v>1.7999999999999998E-4</v>
      </c>
      <c r="F11" s="18">
        <v>420</v>
      </c>
      <c r="G11" s="23">
        <f t="shared" si="0"/>
        <v>339.20897200000002</v>
      </c>
      <c r="H11" s="11"/>
    </row>
    <row r="12" spans="2:8" ht="15" x14ac:dyDescent="0.25">
      <c r="B12" s="7" t="s">
        <v>39</v>
      </c>
      <c r="C12" s="18">
        <v>80.791208000000012</v>
      </c>
      <c r="D12" s="18">
        <v>0</v>
      </c>
      <c r="E12" s="18">
        <v>1.7999999999999998E-4</v>
      </c>
      <c r="F12" s="18">
        <v>420</v>
      </c>
      <c r="G12" s="23">
        <f t="shared" si="0"/>
        <v>339.20879200000002</v>
      </c>
      <c r="H12" s="11"/>
    </row>
    <row r="13" spans="2:8" ht="15.75" thickBot="1" x14ac:dyDescent="0.3">
      <c r="B13" s="8" t="s">
        <v>40</v>
      </c>
      <c r="C13" s="9">
        <v>80.791388000000012</v>
      </c>
      <c r="D13" s="9">
        <v>0</v>
      </c>
      <c r="E13" s="9">
        <v>1.9700000000000002E-4</v>
      </c>
      <c r="F13" s="18">
        <v>420</v>
      </c>
      <c r="G13" s="23">
        <f t="shared" si="0"/>
        <v>339.20861200000002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2020-03-17T13:12:03Z</dcterms:modified>
</cp:coreProperties>
</file>