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E20" i="14" l="1"/>
  <c r="D20" i="14"/>
  <c r="C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<sst xmlns="http://schemas.openxmlformats.org/spreadsheetml/2006/main" count="201" uniqueCount="42">
  <si>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</si>
  <si>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</si>
  <si>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</si>
  <si>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</si>
  <si>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</si>
  <si>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</si>
  <si>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</si>
  <si>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</si>
  <si>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</si>
  <si>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</si>
  <si>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</si>
  <si>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</si>
  <si>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</si>
  <si>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</si>
  <si>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</si>
  <si>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</si>
  <si>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</si>
  <si>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</si>
  <si>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</si>
  <si>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</si>
  <si>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</si>
  <si>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</si>
  <si>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</si>
  <si>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</si>
  <si>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</si>
  <si>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</si>
  <si>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</si>
  <si>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</si>
  <si>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</si>
  <si>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</si>
  <si>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</si>
  <si>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</si>
  <si>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</si>
  <si>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</si>
  <si>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07.03.2020</t>
  </si>
  <si>
    <t>06.03.2020</t>
  </si>
  <si>
    <t>05.03.2020</t>
  </si>
  <si>
    <t>04.03.2020</t>
  </si>
  <si>
    <t>03.03.2020</t>
  </si>
  <si>
    <t>02.03.2020</t>
  </si>
  <si>
    <t>01.03.2020</t>
  </si>
  <si>
    <t>Оперативні дані взаємодії між ТОВ "Оператор ГТС України" та філією "Оператор газосховищ України" АТ "Укртрансгаз" за 07.03.2020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</si>
</sst>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4.4" x14ac:dyDescent="0.3"/>
  <cols>
    <col min="2" max="2" width="29.44140625" customWidth="1"/>
    <col min="3" max="3" width="15.6640625" customWidth="1"/>
    <col min="4" max="5" width="15.88671875" customWidth="1"/>
    <col min="6" max="6" width="18.5546875" customWidth="1"/>
    <col min="7" max="7" width="24" customWidth="1"/>
  </cols>
  <sheetData>
    <row r="3" spans="2:7" ht="15" x14ac:dyDescent="0.25">
      <c r="B3" s="36" t="s">
        <v>41</v>
      </c>
      <c r="C3" s="36"/>
      <c r="D3" s="36"/>
      <c r="E3" s="36"/>
      <c r="F3" s="36"/>
      <c r="G3" s="36"/>
    </row>
    <row r="4" spans="2:7" ht="15" x14ac:dyDescent="0.25">
      <c r="B4" s="14"/>
      <c r="C4" s="14"/>
      <c r="D4" s="14"/>
      <c r="E4" s="14"/>
      <c r="F4" s="14"/>
      <c r="G4" s="14"/>
    </row>
    <row r="5" spans="2:7" ht="16.8" thickBot="1" x14ac:dyDescent="0.35">
      <c r="B5" s="14"/>
      <c r="C5" s="14"/>
      <c r="D5" s="14"/>
      <c r="E5" s="14"/>
      <c r="F5" s="14"/>
      <c r="G5" s="19" t="s">
        <v>2</v>
      </c>
    </row>
    <row r="6" spans="2:7" ht="28.8" x14ac:dyDescent="0.3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3">
      <c r="B8" s="30" t="s">
        <v>4</v>
      </c>
      <c r="C8" s="17">
        <f>'ПСГ Б-Волицько Угерське'!C7</f>
        <v>9223.8666240000002</v>
      </c>
      <c r="D8" s="17">
        <f>'ПСГ Б-Волицько Угерське'!D7</f>
        <v>0</v>
      </c>
      <c r="E8" s="17">
        <f>'ПСГ Б-Волицько Угерське'!E7</f>
        <v>4.1110000000000001E-3</v>
      </c>
      <c r="F8" s="17">
        <v>17050</v>
      </c>
      <c r="G8" s="34">
        <f>F8-C8</f>
        <v>7826.1333759999998</v>
      </c>
    </row>
    <row r="9" spans="2:7" x14ac:dyDescent="0.3">
      <c r="B9" s="31" t="s">
        <v>5</v>
      </c>
      <c r="C9" s="18">
        <f>'ПСГ Угерське'!C7</f>
        <v>364.45556800000003</v>
      </c>
      <c r="D9" s="18">
        <f>'ПСГ Угерське'!D7</f>
        <v>0</v>
      </c>
      <c r="E9" s="18">
        <f>'ПСГ Угерське'!E7</f>
        <v>3.1070000000000004E-3</v>
      </c>
      <c r="F9" s="17">
        <v>1900</v>
      </c>
      <c r="G9" s="34">
        <f t="shared" ref="G9:G20" si="0">F9-C9</f>
        <v>1535.5444319999999</v>
      </c>
    </row>
    <row r="10" spans="2:7" x14ac:dyDescent="0.3">
      <c r="B10" s="31" t="s">
        <v>6</v>
      </c>
      <c r="C10" s="18">
        <f>'ПСГ Опарське'!C7</f>
        <v>473.4444529999999</v>
      </c>
      <c r="D10" s="18">
        <f>'ПСГ Опарське'!D7</f>
        <v>0</v>
      </c>
      <c r="E10" s="18">
        <f>'ПСГ Опарське'!E7</f>
        <v>1.717E-3</v>
      </c>
      <c r="F10" s="18">
        <v>1920</v>
      </c>
      <c r="G10" s="34">
        <f t="shared" si="0"/>
        <v>1446.5555470000002</v>
      </c>
    </row>
    <row r="11" spans="2:7" x14ac:dyDescent="0.3">
      <c r="B11" s="31" t="s">
        <v>7</v>
      </c>
      <c r="C11" s="18">
        <f>'ПСГ Дашавське'!C7</f>
        <v>1863.2764549999999</v>
      </c>
      <c r="D11" s="18">
        <f>'ПСГ Дашавське'!D7</f>
        <v>0</v>
      </c>
      <c r="E11" s="18">
        <f>'ПСГ Дашавське'!E7</f>
        <v>1.6295730000000002</v>
      </c>
      <c r="F11" s="18">
        <v>2150</v>
      </c>
      <c r="G11" s="34">
        <f t="shared" si="0"/>
        <v>286.72354500000006</v>
      </c>
    </row>
    <row r="12" spans="2:7" x14ac:dyDescent="0.3">
      <c r="B12" s="31" t="s">
        <v>9</v>
      </c>
      <c r="C12" s="18">
        <f>'ПСГ Богородчанське'!C7</f>
        <v>1556.4959789999998</v>
      </c>
      <c r="D12" s="18">
        <f>'ПСГ Богородчанське'!D7</f>
        <v>0</v>
      </c>
      <c r="E12" s="18">
        <f>'ПСГ Богородчанське'!E7</f>
        <v>1.8959999999999999E-3</v>
      </c>
      <c r="F12" s="18">
        <v>2300</v>
      </c>
      <c r="G12" s="34">
        <f t="shared" si="0"/>
        <v>743.50402100000019</v>
      </c>
    </row>
    <row r="13" spans="2:7" x14ac:dyDescent="0.3">
      <c r="B13" s="31" t="s">
        <v>8</v>
      </c>
      <c r="C13" s="18">
        <f>'ПСГ Кегичівське'!C7</f>
        <v>375.45053300000012</v>
      </c>
      <c r="D13" s="18">
        <f>'ПСГ Кегичівське'!D7</f>
        <v>0</v>
      </c>
      <c r="E13" s="18">
        <f>'ПСГ Кегичівське'!E7</f>
        <v>3.0000000000000001E-6</v>
      </c>
      <c r="F13" s="18">
        <v>700</v>
      </c>
      <c r="G13" s="34">
        <f t="shared" si="0"/>
        <v>324.54946699999988</v>
      </c>
    </row>
    <row r="14" spans="2:7" x14ac:dyDescent="0.3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3">
      <c r="B15" s="32" t="s">
        <v>11</v>
      </c>
      <c r="C15" s="18">
        <f>'ПСГ Краснопопівське'!C7</f>
        <v>80.791945000000013</v>
      </c>
      <c r="D15" s="18">
        <f>'ПСГ Краснопопівське'!D7</f>
        <v>0</v>
      </c>
      <c r="E15" s="18">
        <f>'ПСГ Краснопопівське'!E7</f>
        <v>1.7999999999999998E-4</v>
      </c>
      <c r="F15" s="18">
        <v>420</v>
      </c>
      <c r="G15" s="34">
        <f t="shared" si="0"/>
        <v>339.208055</v>
      </c>
    </row>
    <row r="16" spans="2:7" x14ac:dyDescent="0.3">
      <c r="B16" s="32" t="s">
        <v>12</v>
      </c>
      <c r="C16" s="18">
        <f>'ПСГ Пролетарське'!C7</f>
        <v>336.5691349999999</v>
      </c>
      <c r="D16" s="18">
        <f>'ПСГ Пролетарське'!D7</f>
        <v>0</v>
      </c>
      <c r="E16" s="18">
        <f>'ПСГ Пролетарське'!E7</f>
        <v>1.075E-3</v>
      </c>
      <c r="F16" s="18">
        <v>1000</v>
      </c>
      <c r="G16" s="34">
        <f t="shared" si="0"/>
        <v>663.43086500000004</v>
      </c>
    </row>
    <row r="17" spans="2:7" x14ac:dyDescent="0.3">
      <c r="B17" s="32" t="s">
        <v>13</v>
      </c>
      <c r="C17" s="18">
        <f>'ПСГ Солохівське'!C7</f>
        <v>504.33113999999989</v>
      </c>
      <c r="D17" s="18">
        <f>'ПСГ Солохівське'!D7</f>
        <v>0</v>
      </c>
      <c r="E17" s="18">
        <f>'ПСГ Солохівське'!E7</f>
        <v>7.2599999999999997E-4</v>
      </c>
      <c r="F17" s="18">
        <v>1300</v>
      </c>
      <c r="G17" s="34">
        <f t="shared" si="0"/>
        <v>795.66886000000011</v>
      </c>
    </row>
    <row r="18" spans="2:7" x14ac:dyDescent="0.3">
      <c r="B18" s="32" t="s">
        <v>14</v>
      </c>
      <c r="C18" s="18">
        <f>'ПСГ Червонопартизанське'!C7</f>
        <v>754.40194599999984</v>
      </c>
      <c r="D18" s="18">
        <f>'ПСГ Червонопартизанське'!D7</f>
        <v>0</v>
      </c>
      <c r="E18" s="18">
        <f>'ПСГ Червонопартизанське'!E7</f>
        <v>3.5E-4</v>
      </c>
      <c r="F18" s="18">
        <v>1500</v>
      </c>
      <c r="G18" s="34">
        <f t="shared" si="0"/>
        <v>745.59805400000016</v>
      </c>
    </row>
    <row r="19" spans="2:7" x14ac:dyDescent="0.3">
      <c r="B19" s="32" t="s">
        <v>15</v>
      </c>
      <c r="C19" s="18">
        <f>'ПСГ Олишівське'!C7</f>
        <v>96.065092999999976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213.93490700000001</v>
      </c>
    </row>
    <row r="20" spans="2:7" ht="15" thickBot="1" x14ac:dyDescent="0.35">
      <c r="B20" s="29" t="s">
        <v>20</v>
      </c>
      <c r="C20" s="9">
        <f>SUM(C8:C19)</f>
        <v>15805.012554999998</v>
      </c>
      <c r="D20" s="9">
        <f t="shared" ref="D20:E20" si="1">SUM(D8:D19)</f>
        <v>0</v>
      </c>
      <c r="E20" s="9">
        <f t="shared" si="1"/>
        <v>1.642819</v>
      </c>
      <c r="F20" s="33">
        <v>30950</v>
      </c>
      <c r="G20" s="35">
        <f t="shared" si="0"/>
        <v>15144.987445000002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4.4" x14ac:dyDescent="0.3"/>
  <cols>
    <col min="2" max="2" width="15.6640625" customWidth="1"/>
    <col min="3" max="3" width="22.6640625" customWidth="1"/>
    <col min="4" max="4" width="28.44140625" customWidth="1"/>
    <col min="5" max="5" width="20.109375" customWidth="1"/>
    <col min="6" max="6" width="15.88671875" customWidth="1"/>
    <col min="7" max="7" width="13" customWidth="1"/>
    <col min="8" max="8" width="19" customWidth="1"/>
  </cols>
  <sheetData>
    <row r="3" spans="2:7" x14ac:dyDescent="0.3">
      <c r="B3" s="37" t="s">
        <v>29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336.5691349999999</v>
      </c>
      <c r="D7" s="22">
        <v>0</v>
      </c>
      <c r="E7" s="22">
        <v>1.075E-3</v>
      </c>
      <c r="F7" s="18">
        <v>1000</v>
      </c>
      <c r="G7" s="23">
        <f>F7-C7</f>
        <v>663.43086500000004</v>
      </c>
    </row>
    <row r="8" spans="2:7" ht="15" x14ac:dyDescent="0.25">
      <c r="B8" s="6" t="s">
        <v>35</v>
      </c>
      <c r="C8" s="18">
        <v>336.57020999999992</v>
      </c>
      <c r="D8" s="18">
        <v>0</v>
      </c>
      <c r="E8" s="18">
        <v>7.5500000000000003E-4</v>
      </c>
      <c r="F8" s="18">
        <v>1000</v>
      </c>
      <c r="G8" s="23">
        <f t="shared" ref="G8:G13" si="0">F8-C8</f>
        <v>663.42979000000014</v>
      </c>
    </row>
    <row r="9" spans="2:7" ht="15" x14ac:dyDescent="0.25">
      <c r="B9" s="7" t="s">
        <v>36</v>
      </c>
      <c r="C9" s="18">
        <v>336.57096499999989</v>
      </c>
      <c r="D9" s="18">
        <v>0</v>
      </c>
      <c r="E9" s="18">
        <v>1.06E-3</v>
      </c>
      <c r="F9" s="18">
        <v>1000</v>
      </c>
      <c r="G9" s="23">
        <f t="shared" si="0"/>
        <v>663.42903500000011</v>
      </c>
    </row>
    <row r="10" spans="2:7" ht="15" x14ac:dyDescent="0.25">
      <c r="B10" s="7" t="s">
        <v>37</v>
      </c>
      <c r="C10" s="18">
        <v>336.57202499999988</v>
      </c>
      <c r="D10" s="18">
        <v>0</v>
      </c>
      <c r="E10" s="18">
        <v>1.0889999999999999E-3</v>
      </c>
      <c r="F10" s="18">
        <v>1000</v>
      </c>
      <c r="G10" s="23">
        <f t="shared" si="0"/>
        <v>663.42797500000006</v>
      </c>
    </row>
    <row r="11" spans="2:7" ht="15" x14ac:dyDescent="0.25">
      <c r="B11" s="7" t="s">
        <v>38</v>
      </c>
      <c r="C11" s="18">
        <v>336.57311399999992</v>
      </c>
      <c r="D11" s="18">
        <v>0</v>
      </c>
      <c r="E11" s="18">
        <v>1.5709999999999999E-3</v>
      </c>
      <c r="F11" s="18">
        <v>1000</v>
      </c>
      <c r="G11" s="23">
        <f t="shared" si="0"/>
        <v>663.42688600000008</v>
      </c>
    </row>
    <row r="12" spans="2:7" ht="15" x14ac:dyDescent="0.25">
      <c r="B12" s="7" t="s">
        <v>39</v>
      </c>
      <c r="C12" s="18">
        <v>336.57468499999993</v>
      </c>
      <c r="D12" s="18">
        <v>0</v>
      </c>
      <c r="E12" s="18">
        <v>1.73E-3</v>
      </c>
      <c r="F12" s="18">
        <v>1000</v>
      </c>
      <c r="G12" s="23">
        <f t="shared" si="0"/>
        <v>663.42531500000007</v>
      </c>
    </row>
    <row r="13" spans="2:7" ht="15.75" thickBot="1" x14ac:dyDescent="0.3">
      <c r="B13" s="8" t="s">
        <v>40</v>
      </c>
      <c r="C13" s="9">
        <v>336.57641499999988</v>
      </c>
      <c r="D13" s="9">
        <v>0</v>
      </c>
      <c r="E13" s="9">
        <v>1.949E-3</v>
      </c>
      <c r="F13" s="18">
        <v>1000</v>
      </c>
      <c r="G13" s="23">
        <f t="shared" si="0"/>
        <v>663.42358500000012</v>
      </c>
    </row>
    <row r="14" spans="2:7" ht="15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4.4" x14ac:dyDescent="0.3"/>
  <cols>
    <col min="2" max="2" width="14.5546875" customWidth="1"/>
    <col min="3" max="3" width="22.6640625" customWidth="1"/>
    <col min="4" max="4" width="29.44140625" customWidth="1"/>
    <col min="5" max="5" width="16" customWidth="1"/>
    <col min="6" max="6" width="15.5546875" customWidth="1"/>
    <col min="7" max="7" width="12.6640625" customWidth="1"/>
  </cols>
  <sheetData>
    <row r="3" spans="2:9" x14ac:dyDescent="0.3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6.8" thickBot="1" x14ac:dyDescent="0.35">
      <c r="B4" s="14"/>
      <c r="C4" s="14"/>
      <c r="D4" s="14"/>
      <c r="E4" s="14"/>
      <c r="F4" s="14"/>
      <c r="G4" s="19" t="s">
        <v>2</v>
      </c>
    </row>
    <row r="5" spans="2:9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ht="15" x14ac:dyDescent="0.25">
      <c r="B7" s="6" t="s">
        <v>34</v>
      </c>
      <c r="C7" s="18">
        <v>504.33113999999989</v>
      </c>
      <c r="D7" s="22">
        <v>0</v>
      </c>
      <c r="E7" s="22">
        <v>7.2599999999999997E-4</v>
      </c>
      <c r="F7" s="18">
        <v>1300</v>
      </c>
      <c r="G7" s="23">
        <f>F7-C7</f>
        <v>795.66886000000011</v>
      </c>
    </row>
    <row r="8" spans="2:9" ht="15" x14ac:dyDescent="0.25">
      <c r="B8" s="6" t="s">
        <v>35</v>
      </c>
      <c r="C8" s="18">
        <v>504.33186599999988</v>
      </c>
      <c r="D8" s="18">
        <v>0</v>
      </c>
      <c r="E8" s="18">
        <v>5.9999999999999995E-4</v>
      </c>
      <c r="F8" s="18">
        <v>1300</v>
      </c>
      <c r="G8" s="23">
        <f t="shared" ref="G8:G13" si="0">F8-C8</f>
        <v>795.66813400000012</v>
      </c>
    </row>
    <row r="9" spans="2:9" ht="15" x14ac:dyDescent="0.25">
      <c r="B9" s="7" t="s">
        <v>36</v>
      </c>
      <c r="C9" s="18">
        <v>504.3324659999999</v>
      </c>
      <c r="D9" s="18">
        <v>0</v>
      </c>
      <c r="E9" s="18">
        <v>9.3899999999999995E-4</v>
      </c>
      <c r="F9" s="18">
        <v>1300</v>
      </c>
      <c r="G9" s="23">
        <f t="shared" si="0"/>
        <v>795.66753400000016</v>
      </c>
    </row>
    <row r="10" spans="2:9" ht="15" x14ac:dyDescent="0.25">
      <c r="B10" s="7" t="s">
        <v>37</v>
      </c>
      <c r="C10" s="18">
        <v>504.33340499999991</v>
      </c>
      <c r="D10" s="18">
        <v>0</v>
      </c>
      <c r="E10" s="18">
        <v>6.1700000000000004E-4</v>
      </c>
      <c r="F10" s="18">
        <v>1300</v>
      </c>
      <c r="G10" s="23">
        <f t="shared" si="0"/>
        <v>795.66659500000014</v>
      </c>
    </row>
    <row r="11" spans="2:9" ht="15" x14ac:dyDescent="0.25">
      <c r="B11" s="7" t="s">
        <v>38</v>
      </c>
      <c r="C11" s="18">
        <v>504.33402199999989</v>
      </c>
      <c r="D11" s="18">
        <v>0</v>
      </c>
      <c r="E11" s="18">
        <v>1.0660000000000001E-3</v>
      </c>
      <c r="F11" s="18">
        <v>1300</v>
      </c>
      <c r="G11" s="23">
        <f t="shared" si="0"/>
        <v>795.66597800000011</v>
      </c>
    </row>
    <row r="12" spans="2:9" ht="15" x14ac:dyDescent="0.25">
      <c r="B12" s="7" t="s">
        <v>39</v>
      </c>
      <c r="C12" s="18">
        <v>504.33508799999987</v>
      </c>
      <c r="D12" s="18">
        <v>0</v>
      </c>
      <c r="E12" s="18">
        <v>1.139E-3</v>
      </c>
      <c r="F12" s="18">
        <v>1300</v>
      </c>
      <c r="G12" s="23">
        <f t="shared" si="0"/>
        <v>795.66491200000019</v>
      </c>
    </row>
    <row r="13" spans="2:9" ht="15.75" thickBot="1" x14ac:dyDescent="0.3">
      <c r="B13" s="8" t="s">
        <v>40</v>
      </c>
      <c r="C13" s="9">
        <v>504.33622699999989</v>
      </c>
      <c r="D13" s="9">
        <v>0</v>
      </c>
      <c r="E13" s="9">
        <v>1.1249999999999999E-3</v>
      </c>
      <c r="F13" s="18">
        <v>1300</v>
      </c>
      <c r="G13" s="23">
        <f t="shared" si="0"/>
        <v>795.66377300000011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4.4" x14ac:dyDescent="0.3"/>
  <cols>
    <col min="2" max="2" width="14.6640625" customWidth="1"/>
    <col min="3" max="3" width="13.88671875" customWidth="1"/>
    <col min="4" max="4" width="14.88671875" customWidth="1"/>
    <col min="5" max="5" width="16.5546875" customWidth="1"/>
    <col min="6" max="6" width="18.5546875" customWidth="1"/>
    <col min="7" max="7" width="15.88671875" customWidth="1"/>
  </cols>
  <sheetData>
    <row r="3" spans="2:7" x14ac:dyDescent="0.3">
      <c r="B3" s="37" t="s">
        <v>31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754.40194599999984</v>
      </c>
      <c r="D7" s="22">
        <v>0</v>
      </c>
      <c r="E7" s="22">
        <v>3.5E-4</v>
      </c>
      <c r="F7" s="18">
        <v>1500</v>
      </c>
      <c r="G7" s="23">
        <f>F7-C7</f>
        <v>745.59805400000016</v>
      </c>
    </row>
    <row r="8" spans="2:7" ht="15" x14ac:dyDescent="0.25">
      <c r="B8" s="6" t="s">
        <v>35</v>
      </c>
      <c r="C8" s="18">
        <v>754.40229599999986</v>
      </c>
      <c r="D8" s="18">
        <v>0</v>
      </c>
      <c r="E8" s="18">
        <v>4.28E-4</v>
      </c>
      <c r="F8" s="18">
        <v>1500</v>
      </c>
      <c r="G8" s="23">
        <f t="shared" ref="G8:G13" si="0">F8-C8</f>
        <v>745.59770400000014</v>
      </c>
    </row>
    <row r="9" spans="2:7" ht="15" x14ac:dyDescent="0.25">
      <c r="B9" s="7" t="s">
        <v>36</v>
      </c>
      <c r="C9" s="18">
        <v>754.40272399999992</v>
      </c>
      <c r="D9" s="18">
        <v>0</v>
      </c>
      <c r="E9" s="18">
        <v>5.2700000000000002E-4</v>
      </c>
      <c r="F9" s="18">
        <v>1500</v>
      </c>
      <c r="G9" s="23">
        <f t="shared" si="0"/>
        <v>745.59727600000008</v>
      </c>
    </row>
    <row r="10" spans="2:7" ht="15" x14ac:dyDescent="0.25">
      <c r="B10" s="7" t="s">
        <v>37</v>
      </c>
      <c r="C10" s="18">
        <v>754.40325099999984</v>
      </c>
      <c r="D10" s="18">
        <v>0</v>
      </c>
      <c r="E10" s="18">
        <v>1.776E-3</v>
      </c>
      <c r="F10" s="18">
        <v>1500</v>
      </c>
      <c r="G10" s="23">
        <f t="shared" si="0"/>
        <v>745.59674900000016</v>
      </c>
    </row>
    <row r="11" spans="2:7" ht="15" x14ac:dyDescent="0.25">
      <c r="B11" s="7" t="s">
        <v>38</v>
      </c>
      <c r="C11" s="18">
        <v>754.4050269999999</v>
      </c>
      <c r="D11" s="18">
        <v>0</v>
      </c>
      <c r="E11" s="18">
        <v>5.4700000000000007E-4</v>
      </c>
      <c r="F11" s="18">
        <v>1500</v>
      </c>
      <c r="G11" s="23">
        <f t="shared" si="0"/>
        <v>745.5949730000001</v>
      </c>
    </row>
    <row r="12" spans="2:7" ht="15" x14ac:dyDescent="0.25">
      <c r="B12" s="7" t="s">
        <v>39</v>
      </c>
      <c r="C12" s="18">
        <v>754.40557399999989</v>
      </c>
      <c r="D12" s="18">
        <v>0</v>
      </c>
      <c r="E12" s="18">
        <v>6.8799999999999992E-4</v>
      </c>
      <c r="F12" s="18">
        <v>1500</v>
      </c>
      <c r="G12" s="23">
        <f t="shared" si="0"/>
        <v>745.59442600000011</v>
      </c>
    </row>
    <row r="13" spans="2:7" ht="15.75" thickBot="1" x14ac:dyDescent="0.3">
      <c r="B13" s="8" t="s">
        <v>40</v>
      </c>
      <c r="C13" s="9">
        <v>754.40626199999986</v>
      </c>
      <c r="D13" s="9">
        <v>0</v>
      </c>
      <c r="E13" s="9">
        <v>0.26025599999999999</v>
      </c>
      <c r="F13" s="18">
        <v>1500</v>
      </c>
      <c r="G13" s="23">
        <f t="shared" si="0"/>
        <v>745.59373800000014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4.4" x14ac:dyDescent="0.3"/>
  <cols>
    <col min="2" max="2" width="19.33203125" customWidth="1"/>
    <col min="3" max="3" width="20.109375" customWidth="1"/>
    <col min="4" max="4" width="17.6640625" customWidth="1"/>
    <col min="5" max="5" width="17.5546875" customWidth="1"/>
    <col min="6" max="6" width="18.44140625" customWidth="1"/>
    <col min="7" max="7" width="14.88671875" customWidth="1"/>
  </cols>
  <sheetData>
    <row r="3" spans="2:7" x14ac:dyDescent="0.3">
      <c r="B3" s="37" t="s">
        <v>32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96.065092999999976</v>
      </c>
      <c r="D7" s="22">
        <v>0</v>
      </c>
      <c r="E7" s="22">
        <v>8.1000000000000004E-5</v>
      </c>
      <c r="F7" s="18">
        <v>310</v>
      </c>
      <c r="G7" s="23">
        <f>F7-C7</f>
        <v>213.93490700000001</v>
      </c>
    </row>
    <row r="8" spans="2:7" ht="15" x14ac:dyDescent="0.25">
      <c r="B8" s="6" t="s">
        <v>35</v>
      </c>
      <c r="C8" s="18">
        <v>96.065173999999985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213.93482600000002</v>
      </c>
    </row>
    <row r="9" spans="2:7" ht="15" x14ac:dyDescent="0.25">
      <c r="B9" s="7" t="s">
        <v>36</v>
      </c>
      <c r="C9" s="18">
        <v>96.065254999999979</v>
      </c>
      <c r="D9" s="18">
        <v>0</v>
      </c>
      <c r="E9" s="18">
        <v>8.1000000000000004E-5</v>
      </c>
      <c r="F9" s="18">
        <v>310</v>
      </c>
      <c r="G9" s="23">
        <f t="shared" si="0"/>
        <v>213.93474500000002</v>
      </c>
    </row>
    <row r="10" spans="2:7" ht="15" x14ac:dyDescent="0.25">
      <c r="B10" s="7" t="s">
        <v>37</v>
      </c>
      <c r="C10" s="18">
        <v>96.065335999999974</v>
      </c>
      <c r="D10" s="18">
        <v>0</v>
      </c>
      <c r="E10" s="18">
        <v>8.1000000000000004E-5</v>
      </c>
      <c r="F10" s="18">
        <v>310</v>
      </c>
      <c r="G10" s="23">
        <f t="shared" si="0"/>
        <v>213.93466400000003</v>
      </c>
    </row>
    <row r="11" spans="2:7" ht="15" x14ac:dyDescent="0.25">
      <c r="B11" s="7" t="s">
        <v>38</v>
      </c>
      <c r="C11" s="18">
        <v>96.065416999999982</v>
      </c>
      <c r="D11" s="18">
        <v>0</v>
      </c>
      <c r="E11" s="18">
        <v>8.1000000000000004E-5</v>
      </c>
      <c r="F11" s="18">
        <v>310</v>
      </c>
      <c r="G11" s="23">
        <f t="shared" si="0"/>
        <v>213.93458300000003</v>
      </c>
    </row>
    <row r="12" spans="2:7" ht="15" x14ac:dyDescent="0.25">
      <c r="B12" s="7" t="s">
        <v>39</v>
      </c>
      <c r="C12" s="18">
        <v>96.065497999999977</v>
      </c>
      <c r="D12" s="18">
        <v>0</v>
      </c>
      <c r="E12" s="18">
        <v>8.1000000000000004E-5</v>
      </c>
      <c r="F12" s="18">
        <v>310</v>
      </c>
      <c r="G12" s="23">
        <f t="shared" si="0"/>
        <v>213.93450200000001</v>
      </c>
    </row>
    <row r="13" spans="2:7" ht="15.75" thickBot="1" x14ac:dyDescent="0.3">
      <c r="B13" s="8" t="s">
        <v>40</v>
      </c>
      <c r="C13" s="9">
        <v>96.065578999999985</v>
      </c>
      <c r="D13" s="9">
        <v>0</v>
      </c>
      <c r="E13" s="9">
        <v>8.1000000000000004E-5</v>
      </c>
      <c r="F13" s="18">
        <v>310</v>
      </c>
      <c r="G13" s="23">
        <f t="shared" si="0"/>
        <v>213.93442100000001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4.4" x14ac:dyDescent="0.3"/>
  <cols>
    <col min="2" max="2" width="13.6640625" customWidth="1"/>
    <col min="3" max="3" width="21.109375" customWidth="1"/>
    <col min="4" max="4" width="27.44140625" customWidth="1"/>
    <col min="5" max="5" width="20.109375" customWidth="1"/>
    <col min="6" max="6" width="17.5546875" style="14" customWidth="1"/>
    <col min="7" max="7" width="15.109375" customWidth="1"/>
    <col min="8" max="8" width="15.33203125" customWidth="1"/>
  </cols>
  <sheetData>
    <row r="3" spans="1:8" x14ac:dyDescent="0.3">
      <c r="B3" s="37" t="s">
        <v>24</v>
      </c>
      <c r="C3" s="37"/>
      <c r="D3" s="37"/>
      <c r="E3" s="37"/>
      <c r="F3" s="37"/>
      <c r="G3" s="37"/>
      <c r="H3" s="13"/>
    </row>
    <row r="4" spans="1:8" ht="16.8" thickBot="1" x14ac:dyDescent="0.35">
      <c r="A4" s="1"/>
      <c r="B4" s="11"/>
      <c r="C4" s="11"/>
      <c r="D4" s="11"/>
      <c r="E4" s="11"/>
      <c r="G4" s="19" t="s">
        <v>2</v>
      </c>
      <c r="H4" s="11"/>
    </row>
    <row r="5" spans="1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ht="15" x14ac:dyDescent="0.25">
      <c r="B7" s="6" t="s">
        <v>34</v>
      </c>
      <c r="C7" s="18">
        <v>9223.8666240000002</v>
      </c>
      <c r="D7" s="22">
        <v>0</v>
      </c>
      <c r="E7" s="22">
        <v>4.1110000000000001E-3</v>
      </c>
      <c r="F7" s="26">
        <f>Всі_ПСГ!$F$8</f>
        <v>17050</v>
      </c>
      <c r="G7" s="23">
        <f>F7-C7</f>
        <v>7826.1333759999998</v>
      </c>
    </row>
    <row r="8" spans="1:8" ht="15" x14ac:dyDescent="0.25">
      <c r="B8" s="6" t="s">
        <v>35</v>
      </c>
      <c r="C8" s="18">
        <v>9223.8707350000004</v>
      </c>
      <c r="D8" s="18">
        <v>0</v>
      </c>
      <c r="E8" s="18">
        <v>1.5121000000000001E-2</v>
      </c>
      <c r="F8" s="26">
        <f>Всі_ПСГ!$F$8</f>
        <v>17050</v>
      </c>
      <c r="G8" s="23">
        <f t="shared" ref="G8:G12" si="0">F8-C8</f>
        <v>7826.1292649999996</v>
      </c>
      <c r="H8" s="11"/>
    </row>
    <row r="9" spans="1:8" ht="15" x14ac:dyDescent="0.25">
      <c r="B9" s="7" t="s">
        <v>36</v>
      </c>
      <c r="C9" s="18">
        <v>9223.8858560000008</v>
      </c>
      <c r="D9" s="18">
        <v>0</v>
      </c>
      <c r="E9" s="18">
        <v>0.335926</v>
      </c>
      <c r="F9" s="26">
        <f>Всі_ПСГ!$F$8</f>
        <v>17050</v>
      </c>
      <c r="G9" s="23">
        <f t="shared" si="0"/>
        <v>7826.1141439999992</v>
      </c>
      <c r="H9" s="11"/>
    </row>
    <row r="10" spans="1:8" ht="15" x14ac:dyDescent="0.25">
      <c r="B10" s="7" t="s">
        <v>37</v>
      </c>
      <c r="C10" s="18">
        <v>9224.2217820000005</v>
      </c>
      <c r="D10" s="18">
        <v>0</v>
      </c>
      <c r="E10" s="18">
        <v>4.2630000000000003E-3</v>
      </c>
      <c r="F10" s="26">
        <f>Всі_ПСГ!$F$8</f>
        <v>17050</v>
      </c>
      <c r="G10" s="23">
        <f t="shared" si="0"/>
        <v>7825.7782179999995</v>
      </c>
      <c r="H10" s="11"/>
    </row>
    <row r="11" spans="1:8" ht="15" x14ac:dyDescent="0.25">
      <c r="B11" s="7" t="s">
        <v>38</v>
      </c>
      <c r="C11" s="18">
        <v>9224.2260450000012</v>
      </c>
      <c r="D11" s="18">
        <v>0</v>
      </c>
      <c r="E11" s="18">
        <v>3.9230000000000003E-3</v>
      </c>
      <c r="F11" s="26">
        <f>Всі_ПСГ!$F$8</f>
        <v>17050</v>
      </c>
      <c r="G11" s="23">
        <f t="shared" si="0"/>
        <v>7825.7739549999988</v>
      </c>
      <c r="H11" s="11"/>
    </row>
    <row r="12" spans="1:8" ht="15" x14ac:dyDescent="0.25">
      <c r="B12" s="7" t="s">
        <v>39</v>
      </c>
      <c r="C12" s="18">
        <v>9224.2299680000015</v>
      </c>
      <c r="D12" s="18">
        <v>0</v>
      </c>
      <c r="E12" s="18">
        <v>4.1349999999999998E-3</v>
      </c>
      <c r="F12" s="26">
        <f>Всі_ПСГ!$F$8</f>
        <v>17050</v>
      </c>
      <c r="G12" s="23">
        <f t="shared" si="0"/>
        <v>7825.7700319999985</v>
      </c>
      <c r="H12" s="11"/>
    </row>
    <row r="13" spans="1:8" ht="15.75" thickBot="1" x14ac:dyDescent="0.3">
      <c r="B13" s="8" t="s">
        <v>40</v>
      </c>
      <c r="C13" s="9">
        <v>9224.2341030000007</v>
      </c>
      <c r="D13" s="9">
        <v>0</v>
      </c>
      <c r="E13" s="9">
        <v>1.924353</v>
      </c>
      <c r="F13" s="26">
        <f>Всі_ПСГ!$F$8</f>
        <v>17050</v>
      </c>
      <c r="G13" s="23">
        <f>F13-C13</f>
        <v>7825.7658969999993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5.109375" customWidth="1"/>
    <col min="3" max="3" width="22" customWidth="1"/>
    <col min="4" max="4" width="28.88671875" customWidth="1"/>
    <col min="5" max="5" width="18.33203125" customWidth="1"/>
    <col min="6" max="6" width="13.109375" customWidth="1"/>
    <col min="7" max="7" width="15.109375" customWidth="1"/>
  </cols>
  <sheetData>
    <row r="3" spans="2:7" x14ac:dyDescent="0.3">
      <c r="B3" s="37" t="s">
        <v>23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364.45556800000003</v>
      </c>
      <c r="D7" s="22">
        <v>0</v>
      </c>
      <c r="E7" s="22">
        <v>3.1070000000000004E-3</v>
      </c>
      <c r="F7" s="17">
        <v>1900</v>
      </c>
      <c r="G7" s="23">
        <f>F7-C7</f>
        <v>1535.5444319999999</v>
      </c>
    </row>
    <row r="8" spans="2:7" ht="15" x14ac:dyDescent="0.25">
      <c r="B8" s="6" t="s">
        <v>35</v>
      </c>
      <c r="C8" s="18">
        <v>364.45867500000003</v>
      </c>
      <c r="D8" s="18">
        <v>0</v>
      </c>
      <c r="E8" s="18">
        <v>3.4660000000000003E-3</v>
      </c>
      <c r="F8" s="17">
        <v>1900</v>
      </c>
      <c r="G8" s="23">
        <f t="shared" ref="G8:G13" si="0">F8-C8</f>
        <v>1535.5413249999999</v>
      </c>
    </row>
    <row r="9" spans="2:7" ht="15" x14ac:dyDescent="0.25">
      <c r="B9" s="7" t="s">
        <v>36</v>
      </c>
      <c r="C9" s="18">
        <v>364.46214100000003</v>
      </c>
      <c r="D9" s="18">
        <v>0</v>
      </c>
      <c r="E9" s="18">
        <v>3.1520000000000003E-3</v>
      </c>
      <c r="F9" s="17">
        <v>1900</v>
      </c>
      <c r="G9" s="23">
        <f t="shared" si="0"/>
        <v>1535.537859</v>
      </c>
    </row>
    <row r="10" spans="2:7" ht="15" x14ac:dyDescent="0.25">
      <c r="B10" s="7" t="s">
        <v>37</v>
      </c>
      <c r="C10" s="18">
        <v>364.46529300000003</v>
      </c>
      <c r="D10" s="18">
        <v>0</v>
      </c>
      <c r="E10" s="18">
        <v>0.28861799999999999</v>
      </c>
      <c r="F10" s="17">
        <v>1900</v>
      </c>
      <c r="G10" s="23">
        <f t="shared" si="0"/>
        <v>1535.534707</v>
      </c>
    </row>
    <row r="11" spans="2:7" ht="15" x14ac:dyDescent="0.25">
      <c r="B11" s="7" t="s">
        <v>38</v>
      </c>
      <c r="C11" s="18">
        <v>364.75391100000007</v>
      </c>
      <c r="D11" s="18">
        <v>0</v>
      </c>
      <c r="E11" s="18">
        <v>1.509762</v>
      </c>
      <c r="F11" s="17">
        <v>1900</v>
      </c>
      <c r="G11" s="23">
        <f t="shared" si="0"/>
        <v>1535.246089</v>
      </c>
    </row>
    <row r="12" spans="2:7" ht="15" x14ac:dyDescent="0.25">
      <c r="B12" s="7" t="s">
        <v>39</v>
      </c>
      <c r="C12" s="18">
        <v>366.26367300000004</v>
      </c>
      <c r="D12" s="18">
        <v>0</v>
      </c>
      <c r="E12" s="18">
        <v>1.5028330000000001</v>
      </c>
      <c r="F12" s="17">
        <v>1900</v>
      </c>
      <c r="G12" s="23">
        <f t="shared" si="0"/>
        <v>1533.7363270000001</v>
      </c>
    </row>
    <row r="13" spans="2:7" ht="15.75" thickBot="1" x14ac:dyDescent="0.3">
      <c r="B13" s="8" t="s">
        <v>40</v>
      </c>
      <c r="C13" s="9">
        <v>367.76650600000005</v>
      </c>
      <c r="D13" s="9">
        <v>0</v>
      </c>
      <c r="E13" s="9">
        <v>1.1148699999999998</v>
      </c>
      <c r="F13" s="17">
        <v>1900</v>
      </c>
      <c r="G13" s="23">
        <f t="shared" si="0"/>
        <v>1532.2334940000001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4.4" x14ac:dyDescent="0.3"/>
  <cols>
    <col min="2" max="2" width="16.5546875" customWidth="1"/>
    <col min="3" max="3" width="23.5546875" customWidth="1"/>
    <col min="4" max="4" width="25.5546875" customWidth="1"/>
    <col min="5" max="5" width="18.5546875" customWidth="1"/>
    <col min="6" max="6" width="16.5546875" customWidth="1"/>
    <col min="7" max="7" width="15.5546875" customWidth="1"/>
  </cols>
  <sheetData>
    <row r="2" spans="2:7" ht="15" x14ac:dyDescent="0.25">
      <c r="B2" s="27"/>
      <c r="C2" s="27"/>
      <c r="D2" s="27"/>
      <c r="E2" s="27"/>
      <c r="F2" s="27"/>
    </row>
    <row r="3" spans="2:7" x14ac:dyDescent="0.3">
      <c r="B3" s="37" t="s">
        <v>22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473.4444529999999</v>
      </c>
      <c r="D7" s="22">
        <v>0</v>
      </c>
      <c r="E7" s="22">
        <v>1.717E-3</v>
      </c>
      <c r="F7" s="18">
        <v>1920</v>
      </c>
      <c r="G7" s="23">
        <f>F7-C7</f>
        <v>1446.5555470000002</v>
      </c>
    </row>
    <row r="8" spans="2:7" ht="15" x14ac:dyDescent="0.25">
      <c r="B8" s="6" t="s">
        <v>35</v>
      </c>
      <c r="C8" s="18">
        <v>473.44616999999994</v>
      </c>
      <c r="D8" s="18">
        <v>0</v>
      </c>
      <c r="E8" s="18">
        <v>1.0336E-2</v>
      </c>
      <c r="F8" s="18">
        <v>1920</v>
      </c>
      <c r="G8" s="23">
        <f t="shared" ref="G8:G13" si="0">F8-C8</f>
        <v>1446.5538300000001</v>
      </c>
    </row>
    <row r="9" spans="2:7" ht="15" x14ac:dyDescent="0.25">
      <c r="B9" s="7" t="s">
        <v>36</v>
      </c>
      <c r="C9" s="18">
        <v>473.45650599999993</v>
      </c>
      <c r="D9" s="18">
        <v>0</v>
      </c>
      <c r="E9" s="18">
        <v>1.9109999999999999E-3</v>
      </c>
      <c r="F9" s="18">
        <v>1920</v>
      </c>
      <c r="G9" s="23">
        <f t="shared" si="0"/>
        <v>1446.543494</v>
      </c>
    </row>
    <row r="10" spans="2:7" ht="15" x14ac:dyDescent="0.25">
      <c r="B10" s="7" t="s">
        <v>37</v>
      </c>
      <c r="C10" s="18">
        <v>473.45841699999994</v>
      </c>
      <c r="D10" s="18">
        <v>0</v>
      </c>
      <c r="E10" s="18">
        <v>1.502173</v>
      </c>
      <c r="F10" s="18">
        <v>1920</v>
      </c>
      <c r="G10" s="23">
        <f t="shared" si="0"/>
        <v>1446.5415830000002</v>
      </c>
    </row>
    <row r="11" spans="2:7" ht="15" x14ac:dyDescent="0.25">
      <c r="B11" s="7" t="s">
        <v>38</v>
      </c>
      <c r="C11" s="18">
        <v>474.96058999999991</v>
      </c>
      <c r="D11" s="18">
        <v>0</v>
      </c>
      <c r="E11" s="18">
        <v>6.8528120000000001</v>
      </c>
      <c r="F11" s="18">
        <v>1920</v>
      </c>
      <c r="G11" s="23">
        <f t="shared" si="0"/>
        <v>1445.0394100000001</v>
      </c>
    </row>
    <row r="12" spans="2:7" ht="15" x14ac:dyDescent="0.25">
      <c r="B12" s="7" t="s">
        <v>39</v>
      </c>
      <c r="C12" s="18">
        <v>481.81340199999994</v>
      </c>
      <c r="D12" s="18">
        <v>0</v>
      </c>
      <c r="E12" s="18">
        <v>6.8792150000000003</v>
      </c>
      <c r="F12" s="18">
        <v>1920</v>
      </c>
      <c r="G12" s="23">
        <f t="shared" si="0"/>
        <v>1438.186598</v>
      </c>
    </row>
    <row r="13" spans="2:7" ht="15.75" thickBot="1" x14ac:dyDescent="0.3">
      <c r="B13" s="8" t="s">
        <v>40</v>
      </c>
      <c r="C13" s="9">
        <v>488.69261699999993</v>
      </c>
      <c r="D13" s="9">
        <v>0</v>
      </c>
      <c r="E13" s="9">
        <v>4.407019</v>
      </c>
      <c r="F13" s="18">
        <v>1920</v>
      </c>
      <c r="G13" s="23">
        <f t="shared" si="0"/>
        <v>1431.3073830000001</v>
      </c>
    </row>
    <row r="14" spans="2:7" ht="15" x14ac:dyDescent="0.25">
      <c r="B14" s="27"/>
      <c r="C14" s="27"/>
      <c r="D14" s="27"/>
      <c r="E14" s="27"/>
      <c r="F14" s="27"/>
    </row>
    <row r="15" spans="2:7" ht="15" x14ac:dyDescent="0.25">
      <c r="B15" s="27"/>
      <c r="C15" s="27"/>
      <c r="D15" s="27"/>
      <c r="E15" s="27"/>
      <c r="F15" s="27"/>
    </row>
    <row r="16" spans="2:7" ht="15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88671875" customWidth="1"/>
    <col min="3" max="3" width="16.109375" customWidth="1"/>
    <col min="4" max="4" width="16.88671875" customWidth="1"/>
    <col min="5" max="5" width="15.33203125" customWidth="1"/>
    <col min="6" max="6" width="16.5546875" customWidth="1"/>
    <col min="7" max="7" width="16.109375" customWidth="1"/>
  </cols>
  <sheetData>
    <row r="3" spans="2:7" x14ac:dyDescent="0.3">
      <c r="B3" s="37" t="s">
        <v>21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1863.2764549999999</v>
      </c>
      <c r="D7" s="22">
        <v>0</v>
      </c>
      <c r="E7" s="22">
        <v>1.6295730000000002</v>
      </c>
      <c r="F7" s="18">
        <v>2150</v>
      </c>
      <c r="G7" s="23">
        <f>F7-C7</f>
        <v>286.72354500000006</v>
      </c>
    </row>
    <row r="8" spans="2:7" ht="15" x14ac:dyDescent="0.25">
      <c r="B8" s="6" t="s">
        <v>35</v>
      </c>
      <c r="C8" s="18">
        <v>1864.9060280000001</v>
      </c>
      <c r="D8" s="18">
        <v>0</v>
      </c>
      <c r="E8" s="18">
        <v>8.8699999999999998E-4</v>
      </c>
      <c r="F8" s="18">
        <v>2150</v>
      </c>
      <c r="G8" s="23">
        <f t="shared" ref="G8:G13" si="0">F8-C8</f>
        <v>285.09397199999989</v>
      </c>
    </row>
    <row r="9" spans="2:7" ht="15" x14ac:dyDescent="0.25">
      <c r="B9" s="7" t="s">
        <v>36</v>
      </c>
      <c r="C9" s="18">
        <v>1864.906915</v>
      </c>
      <c r="D9" s="18">
        <v>0</v>
      </c>
      <c r="E9" s="18">
        <v>8.8699999999999998E-4</v>
      </c>
      <c r="F9" s="18">
        <v>2150</v>
      </c>
      <c r="G9" s="23">
        <f t="shared" si="0"/>
        <v>285.09308499999997</v>
      </c>
    </row>
    <row r="10" spans="2:7" ht="15" x14ac:dyDescent="0.25">
      <c r="B10" s="7" t="s">
        <v>37</v>
      </c>
      <c r="C10" s="18">
        <v>1864.9078019999999</v>
      </c>
      <c r="D10" s="18">
        <v>0</v>
      </c>
      <c r="E10" s="18">
        <v>0.73348100000000005</v>
      </c>
      <c r="F10" s="18">
        <v>2150</v>
      </c>
      <c r="G10" s="23">
        <f t="shared" si="0"/>
        <v>285.09219800000005</v>
      </c>
    </row>
    <row r="11" spans="2:7" ht="15" x14ac:dyDescent="0.25">
      <c r="B11" s="7" t="s">
        <v>38</v>
      </c>
      <c r="C11" s="18">
        <v>1865.6412829999999</v>
      </c>
      <c r="D11" s="18">
        <v>0</v>
      </c>
      <c r="E11" s="18">
        <v>6.1971440000000007</v>
      </c>
      <c r="F11" s="18">
        <v>2150</v>
      </c>
      <c r="G11" s="23">
        <f t="shared" si="0"/>
        <v>284.35871700000007</v>
      </c>
    </row>
    <row r="12" spans="2:7" ht="15" x14ac:dyDescent="0.25">
      <c r="B12" s="7" t="s">
        <v>39</v>
      </c>
      <c r="C12" s="18">
        <v>1871.8384269999999</v>
      </c>
      <c r="D12" s="18">
        <v>0</v>
      </c>
      <c r="E12" s="18">
        <v>1.6739999999999999E-3</v>
      </c>
      <c r="F12" s="18">
        <v>2150</v>
      </c>
      <c r="G12" s="23">
        <f t="shared" si="0"/>
        <v>278.16157300000009</v>
      </c>
    </row>
    <row r="13" spans="2:7" ht="15.75" thickBot="1" x14ac:dyDescent="0.3">
      <c r="B13" s="8" t="s">
        <v>40</v>
      </c>
      <c r="C13" s="9">
        <v>1871.840101</v>
      </c>
      <c r="D13" s="9">
        <v>0</v>
      </c>
      <c r="E13" s="9">
        <v>0.41971700000000001</v>
      </c>
      <c r="F13" s="18">
        <v>2150</v>
      </c>
      <c r="G13" s="23">
        <f t="shared" si="0"/>
        <v>278.159899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33203125" customWidth="1"/>
    <col min="3" max="3" width="16.44140625" customWidth="1"/>
    <col min="4" max="4" width="15.5546875" customWidth="1"/>
    <col min="5" max="5" width="17.109375" customWidth="1"/>
    <col min="6" max="6" width="18.88671875" customWidth="1"/>
    <col min="7" max="7" width="16.33203125" customWidth="1"/>
  </cols>
  <sheetData>
    <row r="3" spans="2:7" x14ac:dyDescent="0.3">
      <c r="B3" s="37" t="s">
        <v>25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1556.4959789999998</v>
      </c>
      <c r="D7" s="22">
        <v>0</v>
      </c>
      <c r="E7" s="22">
        <v>1.8959999999999999E-3</v>
      </c>
      <c r="F7" s="18">
        <v>2300</v>
      </c>
      <c r="G7" s="23">
        <f>F7-C7</f>
        <v>743.50402100000019</v>
      </c>
    </row>
    <row r="8" spans="2:7" ht="15" x14ac:dyDescent="0.25">
      <c r="B8" s="6" t="s">
        <v>35</v>
      </c>
      <c r="C8" s="18">
        <v>1556.4978749999998</v>
      </c>
      <c r="D8" s="18">
        <v>0</v>
      </c>
      <c r="E8" s="18">
        <v>1.913E-3</v>
      </c>
      <c r="F8" s="18">
        <v>2300</v>
      </c>
      <c r="G8" s="23">
        <f t="shared" ref="G8:G13" si="0">F8-C8</f>
        <v>743.50212500000021</v>
      </c>
    </row>
    <row r="9" spans="2:7" ht="15" x14ac:dyDescent="0.25">
      <c r="B9" s="7" t="s">
        <v>36</v>
      </c>
      <c r="C9" s="18">
        <v>1556.4997879999999</v>
      </c>
      <c r="D9" s="18">
        <v>0</v>
      </c>
      <c r="E9" s="18">
        <v>1.921E-3</v>
      </c>
      <c r="F9" s="18">
        <v>2300</v>
      </c>
      <c r="G9" s="23">
        <f t="shared" si="0"/>
        <v>743.50021200000015</v>
      </c>
    </row>
    <row r="10" spans="2:7" ht="15" x14ac:dyDescent="0.25">
      <c r="B10" s="7" t="s">
        <v>37</v>
      </c>
      <c r="C10" s="18">
        <v>1556.5017089999999</v>
      </c>
      <c r="D10" s="18">
        <v>0</v>
      </c>
      <c r="E10" s="18">
        <v>1.859E-3</v>
      </c>
      <c r="F10" s="18">
        <v>2300</v>
      </c>
      <c r="G10" s="23">
        <f t="shared" si="0"/>
        <v>743.49829100000011</v>
      </c>
    </row>
    <row r="11" spans="2:7" ht="15" x14ac:dyDescent="0.25">
      <c r="B11" s="7" t="s">
        <v>38</v>
      </c>
      <c r="C11" s="18">
        <v>1556.5035679999999</v>
      </c>
      <c r="D11" s="18">
        <v>0</v>
      </c>
      <c r="E11" s="18">
        <v>0.73129299999999997</v>
      </c>
      <c r="F11" s="18">
        <v>2300</v>
      </c>
      <c r="G11" s="23">
        <f t="shared" si="0"/>
        <v>743.49643200000014</v>
      </c>
    </row>
    <row r="12" spans="2:7" ht="15" x14ac:dyDescent="0.25">
      <c r="B12" s="7" t="s">
        <v>39</v>
      </c>
      <c r="C12" s="18">
        <v>1557.2348609999999</v>
      </c>
      <c r="D12" s="18">
        <v>0</v>
      </c>
      <c r="E12" s="18">
        <v>9.3548939999999998</v>
      </c>
      <c r="F12" s="18">
        <v>2300</v>
      </c>
      <c r="G12" s="23">
        <f t="shared" si="0"/>
        <v>742.76513900000009</v>
      </c>
    </row>
    <row r="13" spans="2:7" ht="15.75" thickBot="1" x14ac:dyDescent="0.3">
      <c r="B13" s="8" t="s">
        <v>40</v>
      </c>
      <c r="C13" s="9">
        <v>1566.589755</v>
      </c>
      <c r="D13" s="9">
        <v>0</v>
      </c>
      <c r="E13" s="9">
        <v>7.2849250000000003</v>
      </c>
      <c r="F13" s="18">
        <v>2300</v>
      </c>
      <c r="G13" s="23">
        <f t="shared" si="0"/>
        <v>733.41024500000003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4.88671875" customWidth="1"/>
    <col min="3" max="3" width="19.6640625" customWidth="1"/>
    <col min="4" max="4" width="18.6640625" customWidth="1"/>
    <col min="5" max="5" width="18.109375" customWidth="1"/>
    <col min="6" max="6" width="18.6640625" customWidth="1"/>
    <col min="7" max="7" width="16.109375" customWidth="1"/>
  </cols>
  <sheetData>
    <row r="3" spans="2:7" x14ac:dyDescent="0.3">
      <c r="B3" s="37" t="s">
        <v>26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375.45053300000012</v>
      </c>
      <c r="D7" s="22">
        <v>0</v>
      </c>
      <c r="E7" s="22">
        <v>3.0000000000000001E-6</v>
      </c>
      <c r="F7" s="18">
        <v>700</v>
      </c>
      <c r="G7" s="23">
        <f>F7-C7</f>
        <v>324.54946699999988</v>
      </c>
    </row>
    <row r="8" spans="2:7" ht="15" x14ac:dyDescent="0.25">
      <c r="B8" s="6" t="s">
        <v>35</v>
      </c>
      <c r="C8" s="18">
        <v>375.45053600000011</v>
      </c>
      <c r="D8" s="18">
        <v>0</v>
      </c>
      <c r="E8" s="18">
        <v>1.22E-4</v>
      </c>
      <c r="F8" s="18">
        <v>700</v>
      </c>
      <c r="G8" s="23">
        <f t="shared" ref="G8:G13" si="0">F8-C8</f>
        <v>324.54946399999989</v>
      </c>
    </row>
    <row r="9" spans="2:7" ht="15" x14ac:dyDescent="0.25">
      <c r="B9" s="7" t="s">
        <v>36</v>
      </c>
      <c r="C9" s="18">
        <v>375.45065800000009</v>
      </c>
      <c r="D9" s="18">
        <v>0</v>
      </c>
      <c r="E9" s="18">
        <v>4.4999999999999999E-4</v>
      </c>
      <c r="F9" s="18">
        <v>700</v>
      </c>
      <c r="G9" s="23">
        <f t="shared" si="0"/>
        <v>324.54934199999991</v>
      </c>
    </row>
    <row r="10" spans="2:7" ht="15" x14ac:dyDescent="0.25">
      <c r="B10" s="7" t="s">
        <v>37</v>
      </c>
      <c r="C10" s="18">
        <v>375.45110800000009</v>
      </c>
      <c r="D10" s="18">
        <v>0</v>
      </c>
      <c r="E10" s="18">
        <v>2.1799999999999999E-4</v>
      </c>
      <c r="F10" s="18">
        <v>700</v>
      </c>
      <c r="G10" s="23">
        <f t="shared" si="0"/>
        <v>324.54889199999991</v>
      </c>
    </row>
    <row r="11" spans="2:7" ht="15" x14ac:dyDescent="0.25">
      <c r="B11" s="7" t="s">
        <v>38</v>
      </c>
      <c r="C11" s="18">
        <v>375.45132600000011</v>
      </c>
      <c r="D11" s="18">
        <v>0</v>
      </c>
      <c r="E11" s="18">
        <v>5.5500000000000005E-4</v>
      </c>
      <c r="F11" s="18">
        <v>700</v>
      </c>
      <c r="G11" s="23">
        <f t="shared" si="0"/>
        <v>324.54867399999989</v>
      </c>
    </row>
    <row r="12" spans="2:7" ht="15" x14ac:dyDescent="0.25">
      <c r="B12" s="7" t="s">
        <v>39</v>
      </c>
      <c r="C12" s="18">
        <v>375.45188100000007</v>
      </c>
      <c r="D12" s="18">
        <v>0</v>
      </c>
      <c r="E12" s="18">
        <v>4.95E-4</v>
      </c>
      <c r="F12" s="18">
        <v>700</v>
      </c>
      <c r="G12" s="23">
        <f t="shared" si="0"/>
        <v>324.54811899999993</v>
      </c>
    </row>
    <row r="13" spans="2:7" ht="15.75" thickBot="1" x14ac:dyDescent="0.3">
      <c r="B13" s="8" t="s">
        <v>40</v>
      </c>
      <c r="C13" s="9">
        <v>375.45237600000007</v>
      </c>
      <c r="D13" s="9">
        <v>0</v>
      </c>
      <c r="E13" s="9">
        <v>1.116E-3</v>
      </c>
      <c r="F13" s="18">
        <v>700</v>
      </c>
      <c r="G13" s="23">
        <f t="shared" si="0"/>
        <v>324.54762399999993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109375" customWidth="1"/>
    <col min="3" max="3" width="14.6640625" customWidth="1"/>
    <col min="4" max="4" width="17.6640625" customWidth="1"/>
    <col min="5" max="5" width="16.109375" customWidth="1"/>
    <col min="6" max="6" width="18" customWidth="1"/>
    <col min="7" max="7" width="17.109375" customWidth="1"/>
  </cols>
  <sheetData>
    <row r="3" spans="2:7" x14ac:dyDescent="0.3">
      <c r="B3" s="37" t="s">
        <v>27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ht="15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ht="15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ht="15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ht="15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ht="15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4.4" x14ac:dyDescent="0.3"/>
  <cols>
    <col min="2" max="2" width="15.44140625" customWidth="1"/>
    <col min="3" max="3" width="22.44140625" customWidth="1"/>
    <col min="4" max="4" width="30.33203125" customWidth="1"/>
    <col min="5" max="5" width="16.6640625" customWidth="1"/>
    <col min="6" max="6" width="17.33203125" customWidth="1"/>
    <col min="7" max="7" width="14.5546875" customWidth="1"/>
    <col min="8" max="8" width="14.6640625" customWidth="1"/>
  </cols>
  <sheetData>
    <row r="3" spans="2:8" x14ac:dyDescent="0.3">
      <c r="B3" s="37" t="s">
        <v>28</v>
      </c>
      <c r="C3" s="37"/>
      <c r="D3" s="37"/>
      <c r="E3" s="37"/>
      <c r="F3" s="37"/>
      <c r="G3" s="37"/>
      <c r="H3" s="12"/>
    </row>
    <row r="4" spans="2:8" ht="16.8" thickBot="1" x14ac:dyDescent="0.35">
      <c r="B4" s="14"/>
      <c r="C4" s="14"/>
      <c r="D4" s="14"/>
      <c r="E4" s="14"/>
      <c r="F4" s="14"/>
      <c r="G4" s="19" t="s">
        <v>2</v>
      </c>
      <c r="H4" s="11"/>
    </row>
    <row r="5" spans="2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ht="15" x14ac:dyDescent="0.25">
      <c r="B7" s="6" t="s">
        <v>34</v>
      </c>
      <c r="C7" s="18">
        <v>80.791945000000013</v>
      </c>
      <c r="D7" s="22">
        <v>0</v>
      </c>
      <c r="E7" s="22">
        <v>1.7999999999999998E-4</v>
      </c>
      <c r="F7" s="18">
        <v>420</v>
      </c>
      <c r="G7" s="23">
        <f>F7-C7</f>
        <v>339.208055</v>
      </c>
    </row>
    <row r="8" spans="2:8" ht="15" x14ac:dyDescent="0.25">
      <c r="B8" s="6" t="s">
        <v>35</v>
      </c>
      <c r="C8" s="18">
        <v>80.792125000000013</v>
      </c>
      <c r="D8" s="18">
        <v>0</v>
      </c>
      <c r="E8" s="18">
        <v>1.7999999999999998E-4</v>
      </c>
      <c r="F8" s="18">
        <v>420</v>
      </c>
      <c r="G8" s="23">
        <f t="shared" ref="G8:G13" si="0">F8-C8</f>
        <v>339.207875</v>
      </c>
      <c r="H8" s="11"/>
    </row>
    <row r="9" spans="2:8" ht="15" x14ac:dyDescent="0.25">
      <c r="B9" s="7" t="s">
        <v>36</v>
      </c>
      <c r="C9" s="18">
        <v>80.792305000000013</v>
      </c>
      <c r="D9" s="18">
        <v>0</v>
      </c>
      <c r="E9" s="18">
        <v>1.7999999999999998E-4</v>
      </c>
      <c r="F9" s="18">
        <v>420</v>
      </c>
      <c r="G9" s="23">
        <f t="shared" si="0"/>
        <v>339.207695</v>
      </c>
      <c r="H9" s="11"/>
    </row>
    <row r="10" spans="2:8" ht="15" x14ac:dyDescent="0.25">
      <c r="B10" s="7" t="s">
        <v>37</v>
      </c>
      <c r="C10" s="18">
        <v>80.792485000000013</v>
      </c>
      <c r="D10" s="18">
        <v>0</v>
      </c>
      <c r="E10" s="18">
        <v>1.7999999999999998E-4</v>
      </c>
      <c r="F10" s="18">
        <v>420</v>
      </c>
      <c r="G10" s="23">
        <f t="shared" si="0"/>
        <v>339.207515</v>
      </c>
      <c r="H10" s="11"/>
    </row>
    <row r="11" spans="2:8" ht="15" x14ac:dyDescent="0.25">
      <c r="B11" s="7" t="s">
        <v>38</v>
      </c>
      <c r="C11" s="18">
        <v>80.792665000000014</v>
      </c>
      <c r="D11" s="18">
        <v>0</v>
      </c>
      <c r="E11" s="18">
        <v>1.8099999999999998E-4</v>
      </c>
      <c r="F11" s="18">
        <v>420</v>
      </c>
      <c r="G11" s="23">
        <f t="shared" si="0"/>
        <v>339.207335</v>
      </c>
      <c r="H11" s="11"/>
    </row>
    <row r="12" spans="2:8" ht="15" x14ac:dyDescent="0.25">
      <c r="B12" s="7" t="s">
        <v>39</v>
      </c>
      <c r="C12" s="18">
        <v>80.792846000000011</v>
      </c>
      <c r="D12" s="18">
        <v>0</v>
      </c>
      <c r="E12" s="18">
        <v>1.8099999999999998E-4</v>
      </c>
      <c r="F12" s="18">
        <v>420</v>
      </c>
      <c r="G12" s="23">
        <f t="shared" si="0"/>
        <v>339.207154</v>
      </c>
      <c r="H12" s="11"/>
    </row>
    <row r="13" spans="2:8" ht="15.75" thickBot="1" x14ac:dyDescent="0.3">
      <c r="B13" s="8" t="s">
        <v>40</v>
      </c>
      <c r="C13" s="9">
        <v>80.793027000000009</v>
      </c>
      <c r="D13" s="9">
        <v>0</v>
      </c>
      <c r="E13" s="9">
        <v>1.8099999999999998E-4</v>
      </c>
      <c r="F13" s="18">
        <v>420</v>
      </c>
      <c r="G13" s="23">
        <f t="shared" si="0"/>
        <v>339.206973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2020-03-08T12:56:42Z</dcterms:modified>
</cp:coreProperties>
</file>