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 activeTab="1"/>
  </bookViews>
  <sheets>
    <sheet name="Всі_ПСГ" sheetId="14" r:id="rId1"/>
    <sheet name="ПСГ Б-Волицько Угерське" sheetId="1" r:id="rId2"/>
    <sheet name="ПСГ Угерське" sheetId="2" r:id="rId3"/>
    <sheet name="ПСГ Опарське" sheetId="3" r:id="rId4"/>
    <sheet name="ПСГ Дашавське" sheetId="8" r:id="rId5"/>
    <sheet name="ПСГ Богородчанське" sheetId="9" r:id="rId6"/>
    <sheet name="ПСГ Кегичівське" sheetId="10" r:id="rId7"/>
    <sheet name="ПСГ Вергунське" sheetId="11" r:id="rId8"/>
    <sheet name="ПСГ Краснопопівське" sheetId="4" r:id="rId9"/>
    <sheet name="ПСГ Пролетарське" sheetId="5" r:id="rId10"/>
    <sheet name="ПСГ Солохівське" sheetId="6" r:id="rId11"/>
    <sheet name="ПСГ Червонопартизанське" sheetId="12" r:id="rId12"/>
    <sheet name="ПСГ Олишівське" sheetId="13" r:id="rId13"/>
  </sheets>
  <calcPr calcId="145621"/>
</workbook>
</file>

<file path=xl/calcChain.xml><?xml version="1.0" encoding="utf-8"?>
<calcChain xmlns="http://schemas.openxmlformats.org/spreadsheetml/2006/main">
  <c r="D19" i="14" l="1"/>
  <c r="E19" i="14"/>
  <c r="C19" i="14"/>
  <c r="G8" i="13" l="1"/>
  <c r="G9" i="13"/>
  <c r="G10" i="13"/>
  <c r="G11" i="13"/>
  <c r="G12" i="13"/>
  <c r="G13" i="13"/>
  <c r="G7" i="13"/>
  <c r="G8" i="12" l="1"/>
  <c r="G9" i="12"/>
  <c r="G10" i="12"/>
  <c r="G11" i="12"/>
  <c r="G12" i="12"/>
  <c r="G13" i="12"/>
  <c r="G7" i="12"/>
  <c r="G8" i="6"/>
  <c r="G9" i="6"/>
  <c r="G10" i="6"/>
  <c r="G11" i="6"/>
  <c r="G12" i="6"/>
  <c r="G13" i="6"/>
  <c r="G7" i="6"/>
  <c r="G8" i="5"/>
  <c r="G9" i="5"/>
  <c r="G10" i="5"/>
  <c r="G11" i="5"/>
  <c r="G12" i="5"/>
  <c r="G13" i="5"/>
  <c r="G7" i="5"/>
  <c r="G8" i="4"/>
  <c r="G9" i="4"/>
  <c r="G10" i="4"/>
  <c r="G11" i="4"/>
  <c r="G12" i="4"/>
  <c r="G13" i="4"/>
  <c r="G7" i="4"/>
  <c r="G8" i="11"/>
  <c r="G9" i="11"/>
  <c r="G10" i="11"/>
  <c r="G11" i="11"/>
  <c r="G12" i="11"/>
  <c r="G13" i="11"/>
  <c r="G7" i="11"/>
  <c r="G8" i="10"/>
  <c r="G9" i="10"/>
  <c r="G10" i="10"/>
  <c r="G11" i="10"/>
  <c r="G12" i="10"/>
  <c r="G13" i="10"/>
  <c r="G7" i="10"/>
  <c r="G8" i="9"/>
  <c r="G9" i="9"/>
  <c r="G10" i="9"/>
  <c r="G11" i="9"/>
  <c r="G12" i="9"/>
  <c r="G13" i="9"/>
  <c r="G7" i="9"/>
  <c r="G8" i="8"/>
  <c r="G9" i="8"/>
  <c r="G10" i="8"/>
  <c r="G11" i="8"/>
  <c r="G12" i="8"/>
  <c r="G13" i="8"/>
  <c r="G7" i="8"/>
  <c r="G8" i="3"/>
  <c r="G9" i="3"/>
  <c r="G10" i="3"/>
  <c r="G11" i="3"/>
  <c r="G12" i="3"/>
  <c r="G13" i="3"/>
  <c r="G7" i="3"/>
  <c r="G8" i="2"/>
  <c r="G9" i="2"/>
  <c r="G10" i="2"/>
  <c r="G11" i="2"/>
  <c r="G12" i="2"/>
  <c r="G13" i="2"/>
  <c r="G7" i="2"/>
  <c r="D18" i="14"/>
  <c r="E18" i="14"/>
  <c r="C18" i="14"/>
  <c r="D17" i="14"/>
  <c r="E17" i="14"/>
  <c r="C17" i="14"/>
  <c r="D16" i="14"/>
  <c r="E16" i="14"/>
  <c r="C16" i="14"/>
  <c r="D15" i="14"/>
  <c r="E15" i="14"/>
  <c r="C15" i="14"/>
  <c r="D14" i="14"/>
  <c r="E14" i="14"/>
  <c r="C14" i="14"/>
  <c r="D13" i="14"/>
  <c r="E13" i="14"/>
  <c r="C13" i="14"/>
  <c r="D12" i="14"/>
  <c r="E12" i="14"/>
  <c r="C12" i="14"/>
  <c r="D11" i="14"/>
  <c r="E11" i="14"/>
  <c r="C11" i="14"/>
  <c r="D10" i="14"/>
  <c r="E10" i="14"/>
  <c r="C10" i="14"/>
  <c r="D9" i="14"/>
  <c r="E9" i="14"/>
  <c r="C9" i="14"/>
  <c r="D8" i="14"/>
  <c r="E8" i="14"/>
  <c r="C8" i="14"/>
  <c r="D20" i="14" l="1"/>
  <c r="C20" i="14"/>
  <c r="E20" i="14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8" i="14"/>
</calcChain>
</file>

<file path=xl/sharedStrings.xml><?xml version="1.0" encoding="utf-8"?>
<sst xmlns="http://schemas.openxmlformats.org/spreadsheetml/2006/main" count="201" uniqueCount="42">
  <si>
    <t xml:space="preserve">Вільна потужність </t>
  </si>
  <si>
    <t>Дата</t>
  </si>
  <si>
    <r>
      <t>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при 20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С)</t>
    </r>
  </si>
  <si>
    <t>Назва об'єкту</t>
  </si>
  <si>
    <t>Більче-Волицько-Угерське</t>
  </si>
  <si>
    <t>Угерське (XIV-XV)</t>
  </si>
  <si>
    <t>Опарське</t>
  </si>
  <si>
    <t>Дашавське</t>
  </si>
  <si>
    <t>Кегичівське</t>
  </si>
  <si>
    <t>Богородчанське</t>
  </si>
  <si>
    <t>Вергунське</t>
  </si>
  <si>
    <t>Краснопопівське</t>
  </si>
  <si>
    <t>Пролетарське</t>
  </si>
  <si>
    <t>Солохівське</t>
  </si>
  <si>
    <t>Червонопартизанське</t>
  </si>
  <si>
    <t>Олишівське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</si>
  <si>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</si>
  <si>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</si>
  <si>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</si>
  <si>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</si>
  <si>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</si>
  <si>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</si>
  <si>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</si>
  <si>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</si>
  <si>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</si>
  <si>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</si>
  <si>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</si>
  <si>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</si>
  <si>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</si>
  <si>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</si>
  <si>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</si>
  <si>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Червонопартизанському ПСГ</t>
  </si>
  <si>
    <t>Оперативні дані по Олишівському ПСГ</t>
  </si>
  <si>
    <t>Загальний обсяг</t>
  </si>
  <si>
    <t>05.06.2020</t>
  </si>
  <si>
    <t>04.06.2020</t>
  </si>
  <si>
    <t>03.06.2020</t>
  </si>
  <si>
    <t>02.06.2020</t>
  </si>
  <si>
    <t>01.06.2020</t>
  </si>
  <si>
    <t>31.05.2020</t>
  </si>
  <si>
    <t>30.05.2020</t>
  </si>
  <si>
    <t>Оперативні дані взаємодії між ТОВ "Оператор ГТС України" та філією "Оператор газосховищ України" АТ "Укртрансгаз" за 05.06.2020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</si>
</sst>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2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9" sqref="D29"/>
    </sheetView>
  </sheetViews>
  <sheetFormatPr defaultRowHeight="15" x14ac:dyDescent="0.25"/>
  <cols>
    <col min="2" max="2" width="29.42578125" customWidth="1"/>
    <col min="3" max="3" width="15.7109375" customWidth="1"/>
    <col min="4" max="5" width="15.85546875" customWidth="1"/>
    <col min="6" max="6" width="18.5703125" customWidth="1"/>
    <col min="7" max="7" width="24" customWidth="1"/>
  </cols>
  <sheetData>
    <row r="3" spans="2:7" x14ac:dyDescent="0.25">
      <c r="B3" s="36" t="s">
        <v>41</v>
      </c>
      <c r="C3" s="36"/>
      <c r="D3" s="36"/>
      <c r="E3" s="36"/>
      <c r="F3" s="36"/>
      <c r="G3" s="36"/>
    </row>
    <row r="4" spans="2:7" x14ac:dyDescent="0.25">
      <c r="B4" s="14"/>
      <c r="C4" s="14"/>
      <c r="D4" s="14"/>
      <c r="E4" s="14"/>
      <c r="F4" s="14"/>
      <c r="G4" s="14"/>
    </row>
    <row r="5" spans="2:7" ht="18" thickBot="1" x14ac:dyDescent="0.3">
      <c r="B5" s="14"/>
      <c r="C5" s="14"/>
      <c r="D5" s="14"/>
      <c r="E5" s="14"/>
      <c r="F5" s="14"/>
      <c r="G5" s="19" t="s">
        <v>2</v>
      </c>
    </row>
    <row r="6" spans="2:7" ht="30" x14ac:dyDescent="0.25">
      <c r="B6" s="28" t="s">
        <v>3</v>
      </c>
      <c r="C6" s="20" t="s">
        <v>33</v>
      </c>
      <c r="D6" s="20" t="s">
        <v>17</v>
      </c>
      <c r="E6" s="20" t="s">
        <v>18</v>
      </c>
      <c r="F6" s="24" t="s">
        <v>19</v>
      </c>
      <c r="G6" s="21" t="s">
        <v>0</v>
      </c>
    </row>
    <row r="7" spans="2:7" ht="15.75" thickBot="1" x14ac:dyDescent="0.3">
      <c r="B7" s="29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7" x14ac:dyDescent="0.25">
      <c r="B8" s="30" t="s">
        <v>4</v>
      </c>
      <c r="C8" s="17">
        <f>'ПСГ Б-Волицько Угерське'!C7</f>
        <v>10864.808623999999</v>
      </c>
      <c r="D8" s="17">
        <f>'ПСГ Б-Волицько Угерське'!D7</f>
        <v>36.3889</v>
      </c>
      <c r="E8" s="17">
        <f>'ПСГ Б-Волицько Угерське'!E7</f>
        <v>0</v>
      </c>
      <c r="F8" s="17">
        <v>17050</v>
      </c>
      <c r="G8" s="34">
        <f>F8-C8</f>
        <v>6185.1913760000007</v>
      </c>
    </row>
    <row r="9" spans="2:7" x14ac:dyDescent="0.25">
      <c r="B9" s="31" t="s">
        <v>5</v>
      </c>
      <c r="C9" s="18">
        <f>'ПСГ Угерське'!C7</f>
        <v>364.24914000000007</v>
      </c>
      <c r="D9" s="18">
        <f>'ПСГ Угерське'!D7</f>
        <v>0</v>
      </c>
      <c r="E9" s="18">
        <f>'ПСГ Угерське'!E7</f>
        <v>1.48E-3</v>
      </c>
      <c r="F9" s="17">
        <v>1900</v>
      </c>
      <c r="G9" s="34">
        <f t="shared" ref="G9:G20" si="0">F9-C9</f>
        <v>1535.7508599999999</v>
      </c>
    </row>
    <row r="10" spans="2:7" x14ac:dyDescent="0.25">
      <c r="B10" s="31" t="s">
        <v>6</v>
      </c>
      <c r="C10" s="18">
        <f>'ПСГ Опарське'!C7</f>
        <v>676.36754299999984</v>
      </c>
      <c r="D10" s="18">
        <f>'ПСГ Опарське'!D7</f>
        <v>2.881259</v>
      </c>
      <c r="E10" s="18">
        <f>'ПСГ Опарське'!E7</f>
        <v>0</v>
      </c>
      <c r="F10" s="18">
        <v>1920</v>
      </c>
      <c r="G10" s="34">
        <f t="shared" si="0"/>
        <v>1243.6324570000002</v>
      </c>
    </row>
    <row r="11" spans="2:7" x14ac:dyDescent="0.25">
      <c r="B11" s="31" t="s">
        <v>7</v>
      </c>
      <c r="C11" s="18">
        <f>'ПСГ Дашавське'!C7</f>
        <v>1863.0166359999998</v>
      </c>
      <c r="D11" s="18">
        <f>'ПСГ Дашавське'!D7</f>
        <v>0</v>
      </c>
      <c r="E11" s="18">
        <f>'ПСГ Дашавське'!E7</f>
        <v>8.9700000000000001E-4</v>
      </c>
      <c r="F11" s="18">
        <v>2150</v>
      </c>
      <c r="G11" s="34">
        <f t="shared" si="0"/>
        <v>286.98336400000017</v>
      </c>
    </row>
    <row r="12" spans="2:7" x14ac:dyDescent="0.25">
      <c r="B12" s="31" t="s">
        <v>9</v>
      </c>
      <c r="C12" s="18">
        <f>'ПСГ Богородчанське'!C7</f>
        <v>1541.4888659999999</v>
      </c>
      <c r="D12" s="18">
        <f>'ПСГ Богородчанське'!D7</f>
        <v>6.4823689999999994</v>
      </c>
      <c r="E12" s="18">
        <f>'ПСГ Богородчанське'!E7</f>
        <v>0</v>
      </c>
      <c r="F12" s="18">
        <v>2300</v>
      </c>
      <c r="G12" s="34">
        <f t="shared" si="0"/>
        <v>758.51113400000008</v>
      </c>
    </row>
    <row r="13" spans="2:7" x14ac:dyDescent="0.25">
      <c r="B13" s="31" t="s">
        <v>8</v>
      </c>
      <c r="C13" s="18">
        <f>'ПСГ Кегичівське'!C7</f>
        <v>577.95470599999999</v>
      </c>
      <c r="D13" s="18">
        <f>'ПСГ Кегичівське'!D7</f>
        <v>4.5453059999999992</v>
      </c>
      <c r="E13" s="18">
        <f>'ПСГ Кегичівське'!E7</f>
        <v>0</v>
      </c>
      <c r="F13" s="18">
        <v>700</v>
      </c>
      <c r="G13" s="34">
        <f t="shared" si="0"/>
        <v>122.04529400000001</v>
      </c>
    </row>
    <row r="14" spans="2:7" x14ac:dyDescent="0.25">
      <c r="B14" s="32" t="s">
        <v>10</v>
      </c>
      <c r="C14" s="18">
        <f>'ПСГ Вергунське'!C7</f>
        <v>175.86368400000001</v>
      </c>
      <c r="D14" s="18">
        <f>'ПСГ Вергунське'!D7</f>
        <v>0</v>
      </c>
      <c r="E14" s="18">
        <f>'ПСГ Вергунське'!E7</f>
        <v>0</v>
      </c>
      <c r="F14" s="18">
        <v>400</v>
      </c>
      <c r="G14" s="34">
        <f t="shared" si="0"/>
        <v>224.13631599999999</v>
      </c>
    </row>
    <row r="15" spans="2:7" x14ac:dyDescent="0.25">
      <c r="B15" s="32" t="s">
        <v>11</v>
      </c>
      <c r="C15" s="18">
        <f>'ПСГ Краснопопівське'!C7</f>
        <v>80.766596000000007</v>
      </c>
      <c r="D15" s="18">
        <f>'ПСГ Краснопопівське'!D7</f>
        <v>0</v>
      </c>
      <c r="E15" s="18">
        <f>'ПСГ Краснопопівське'!E7</f>
        <v>1.95E-4</v>
      </c>
      <c r="F15" s="18">
        <v>420</v>
      </c>
      <c r="G15" s="34">
        <f t="shared" si="0"/>
        <v>339.23340400000001</v>
      </c>
    </row>
    <row r="16" spans="2:7" x14ac:dyDescent="0.25">
      <c r="B16" s="32" t="s">
        <v>12</v>
      </c>
      <c r="C16" s="18">
        <f>'ПСГ Пролетарське'!C7</f>
        <v>324.6231689999999</v>
      </c>
      <c r="D16" s="18">
        <f>'ПСГ Пролетарське'!D7</f>
        <v>0</v>
      </c>
      <c r="E16" s="18">
        <f>'ПСГ Пролетарське'!E7</f>
        <v>6.9799999999999994E-4</v>
      </c>
      <c r="F16" s="18">
        <v>1000</v>
      </c>
      <c r="G16" s="34">
        <f t="shared" si="0"/>
        <v>675.37683100000004</v>
      </c>
    </row>
    <row r="17" spans="2:7" x14ac:dyDescent="0.25">
      <c r="B17" s="32" t="s">
        <v>13</v>
      </c>
      <c r="C17" s="18">
        <f>'ПСГ Солохівське'!C7</f>
        <v>504.30996899999985</v>
      </c>
      <c r="D17" s="18">
        <f>'ПСГ Солохівське'!D7</f>
        <v>0</v>
      </c>
      <c r="E17" s="18">
        <f>'ПСГ Солохівське'!E7</f>
        <v>8.4000000000000009E-5</v>
      </c>
      <c r="F17" s="18">
        <v>1300</v>
      </c>
      <c r="G17" s="34">
        <f t="shared" si="0"/>
        <v>795.69003100000009</v>
      </c>
    </row>
    <row r="18" spans="2:7" x14ac:dyDescent="0.25">
      <c r="B18" s="32" t="s">
        <v>14</v>
      </c>
      <c r="C18" s="18">
        <f>'ПСГ Червонопартизанське'!C7</f>
        <v>1159.994899</v>
      </c>
      <c r="D18" s="18">
        <f>'ПСГ Червонопартизанське'!D7</f>
        <v>2.4847710000000003</v>
      </c>
      <c r="E18" s="18">
        <f>'ПСГ Червонопартизанське'!E7</f>
        <v>0</v>
      </c>
      <c r="F18" s="18">
        <v>1500</v>
      </c>
      <c r="G18" s="34">
        <f t="shared" si="0"/>
        <v>340.00510099999997</v>
      </c>
    </row>
    <row r="19" spans="2:7" x14ac:dyDescent="0.25">
      <c r="B19" s="32" t="s">
        <v>15</v>
      </c>
      <c r="C19" s="18">
        <f>'ПСГ Олишівське'!C7</f>
        <v>96.057509999999965</v>
      </c>
      <c r="D19" s="18">
        <f>'ПСГ Олишівське'!D7</f>
        <v>0</v>
      </c>
      <c r="E19" s="18">
        <f>'ПСГ Олишівське'!E7</f>
        <v>8.2999999999999998E-5</v>
      </c>
      <c r="F19" s="18">
        <v>310</v>
      </c>
      <c r="G19" s="34">
        <f t="shared" si="0"/>
        <v>213.94249000000002</v>
      </c>
    </row>
    <row r="20" spans="2:7" ht="15.75" thickBot="1" x14ac:dyDescent="0.3">
      <c r="B20" s="29" t="s">
        <v>20</v>
      </c>
      <c r="C20" s="9">
        <f>SUM(C8:C19)</f>
        <v>18229.501341999996</v>
      </c>
      <c r="D20" s="9">
        <f t="shared" ref="D20:E20" si="1">SUM(D8:D19)</f>
        <v>52.782604999999997</v>
      </c>
      <c r="E20" s="9">
        <f t="shared" si="1"/>
        <v>3.4369999999999995E-3</v>
      </c>
      <c r="F20" s="33">
        <v>30950</v>
      </c>
      <c r="G20" s="35">
        <f t="shared" si="0"/>
        <v>12720.498658000004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7" sqref="G7:G13"/>
    </sheetView>
  </sheetViews>
  <sheetFormatPr defaultRowHeight="15" x14ac:dyDescent="0.25"/>
  <cols>
    <col min="2" max="2" width="15.7109375" customWidth="1"/>
    <col min="3" max="3" width="22.7109375" customWidth="1"/>
    <col min="4" max="4" width="28.42578125" customWidth="1"/>
    <col min="5" max="5" width="20.140625" customWidth="1"/>
    <col min="6" max="6" width="15.85546875" customWidth="1"/>
    <col min="7" max="7" width="13" customWidth="1"/>
    <col min="8" max="8" width="19" customWidth="1"/>
  </cols>
  <sheetData>
    <row r="3" spans="2:7" x14ac:dyDescent="0.25">
      <c r="B3" s="37" t="s">
        <v>29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324.6231689999999</v>
      </c>
      <c r="D7" s="22">
        <v>0</v>
      </c>
      <c r="E7" s="22">
        <v>6.9799999999999994E-4</v>
      </c>
      <c r="F7" s="18">
        <v>1000</v>
      </c>
      <c r="G7" s="23">
        <f>F7-C7</f>
        <v>675.37683100000004</v>
      </c>
    </row>
    <row r="8" spans="2:7" x14ac:dyDescent="0.25">
      <c r="B8" s="6" t="s">
        <v>35</v>
      </c>
      <c r="C8" s="18">
        <v>324.6238669999999</v>
      </c>
      <c r="D8" s="18">
        <v>2.5916619999999999</v>
      </c>
      <c r="E8" s="18">
        <v>0</v>
      </c>
      <c r="F8" s="18">
        <v>1000</v>
      </c>
      <c r="G8" s="23">
        <f t="shared" ref="G8:G13" si="0">F8-C8</f>
        <v>675.3761330000001</v>
      </c>
    </row>
    <row r="9" spans="2:7" x14ac:dyDescent="0.25">
      <c r="B9" s="7" t="s">
        <v>36</v>
      </c>
      <c r="C9" s="18">
        <v>322.03220499999992</v>
      </c>
      <c r="D9" s="18">
        <v>3.435918</v>
      </c>
      <c r="E9" s="18">
        <v>0</v>
      </c>
      <c r="F9" s="18">
        <v>1000</v>
      </c>
      <c r="G9" s="23">
        <f t="shared" si="0"/>
        <v>677.96779500000002</v>
      </c>
    </row>
    <row r="10" spans="2:7" x14ac:dyDescent="0.25">
      <c r="B10" s="7" t="s">
        <v>37</v>
      </c>
      <c r="C10" s="18">
        <v>318.5962869999999</v>
      </c>
      <c r="D10" s="18">
        <v>0</v>
      </c>
      <c r="E10" s="18">
        <v>6.9999999999999999E-4</v>
      </c>
      <c r="F10" s="18">
        <v>1000</v>
      </c>
      <c r="G10" s="23">
        <f t="shared" si="0"/>
        <v>681.40371300000015</v>
      </c>
    </row>
    <row r="11" spans="2:7" x14ac:dyDescent="0.25">
      <c r="B11" s="7" t="s">
        <v>38</v>
      </c>
      <c r="C11" s="18">
        <v>318.5969869999999</v>
      </c>
      <c r="D11" s="18">
        <v>0</v>
      </c>
      <c r="E11" s="18">
        <v>2.0969999999999999E-3</v>
      </c>
      <c r="F11" s="18">
        <v>1000</v>
      </c>
      <c r="G11" s="23">
        <f t="shared" si="0"/>
        <v>681.4030130000001</v>
      </c>
    </row>
    <row r="12" spans="2:7" x14ac:dyDescent="0.25">
      <c r="B12" s="7" t="s">
        <v>39</v>
      </c>
      <c r="C12" s="18">
        <v>318.59908399999989</v>
      </c>
      <c r="D12" s="18">
        <v>0</v>
      </c>
      <c r="E12" s="18">
        <v>6.87E-4</v>
      </c>
      <c r="F12" s="18">
        <v>1000</v>
      </c>
      <c r="G12" s="23">
        <f t="shared" si="0"/>
        <v>681.40091600000005</v>
      </c>
    </row>
    <row r="13" spans="2:7" ht="15.75" thickBot="1" x14ac:dyDescent="0.3">
      <c r="B13" s="8" t="s">
        <v>40</v>
      </c>
      <c r="C13" s="9">
        <v>318.59977099999992</v>
      </c>
      <c r="D13" s="9">
        <v>0</v>
      </c>
      <c r="E13" s="9">
        <v>6.9099999999999999E-4</v>
      </c>
      <c r="F13" s="18">
        <v>1000</v>
      </c>
      <c r="G13" s="23">
        <f t="shared" si="0"/>
        <v>681.40022900000008</v>
      </c>
    </row>
    <row r="14" spans="2:7" x14ac:dyDescent="0.25">
      <c r="B14" s="14"/>
      <c r="C14" s="14"/>
      <c r="D14" s="14"/>
      <c r="E14" s="14"/>
      <c r="F14" s="14"/>
      <c r="G14" s="14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G7" sqref="G7:G13"/>
    </sheetView>
  </sheetViews>
  <sheetFormatPr defaultRowHeight="15" x14ac:dyDescent="0.25"/>
  <cols>
    <col min="2" max="2" width="14.5703125" customWidth="1"/>
    <col min="3" max="3" width="22.7109375" customWidth="1"/>
    <col min="4" max="4" width="29.42578125" customWidth="1"/>
    <col min="5" max="5" width="16" customWidth="1"/>
    <col min="6" max="6" width="15.5703125" customWidth="1"/>
    <col min="7" max="7" width="12.7109375" customWidth="1"/>
  </cols>
  <sheetData>
    <row r="3" spans="2:9" x14ac:dyDescent="0.25">
      <c r="B3" s="37" t="s">
        <v>30</v>
      </c>
      <c r="C3" s="37"/>
      <c r="D3" s="37"/>
      <c r="E3" s="37"/>
      <c r="F3" s="37"/>
      <c r="G3" s="37"/>
      <c r="H3" s="10"/>
      <c r="I3" s="10"/>
    </row>
    <row r="4" spans="2:9" ht="18" thickBot="1" x14ac:dyDescent="0.3">
      <c r="B4" s="14"/>
      <c r="C4" s="14"/>
      <c r="D4" s="14"/>
      <c r="E4" s="14"/>
      <c r="F4" s="14"/>
      <c r="G4" s="19" t="s">
        <v>2</v>
      </c>
    </row>
    <row r="5" spans="2:9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9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9" s="14" customFormat="1" x14ac:dyDescent="0.25">
      <c r="B7" s="6" t="s">
        <v>34</v>
      </c>
      <c r="C7" s="18">
        <v>504.30996899999985</v>
      </c>
      <c r="D7" s="22">
        <v>0</v>
      </c>
      <c r="E7" s="22">
        <v>8.4000000000000009E-5</v>
      </c>
      <c r="F7" s="18">
        <v>1300</v>
      </c>
      <c r="G7" s="23">
        <f>F7-C7</f>
        <v>795.69003100000009</v>
      </c>
    </row>
    <row r="8" spans="2:9" x14ac:dyDescent="0.25">
      <c r="B8" s="6" t="s">
        <v>35</v>
      </c>
      <c r="C8" s="18">
        <v>504.31005299999987</v>
      </c>
      <c r="D8" s="18">
        <v>0</v>
      </c>
      <c r="E8" s="18">
        <v>2.6999999999999999E-5</v>
      </c>
      <c r="F8" s="18">
        <v>1300</v>
      </c>
      <c r="G8" s="23">
        <f t="shared" ref="G8:G13" si="0">F8-C8</f>
        <v>795.68994700000007</v>
      </c>
    </row>
    <row r="9" spans="2:9" x14ac:dyDescent="0.25">
      <c r="B9" s="7" t="s">
        <v>36</v>
      </c>
      <c r="C9" s="18">
        <v>504.31007999999986</v>
      </c>
      <c r="D9" s="18">
        <v>0</v>
      </c>
      <c r="E9" s="18">
        <v>2.6999999999999999E-5</v>
      </c>
      <c r="F9" s="18">
        <v>1300</v>
      </c>
      <c r="G9" s="23">
        <f t="shared" si="0"/>
        <v>795.68992000000014</v>
      </c>
    </row>
    <row r="10" spans="2:9" x14ac:dyDescent="0.25">
      <c r="B10" s="7" t="s">
        <v>37</v>
      </c>
      <c r="C10" s="18">
        <v>504.31010699999985</v>
      </c>
      <c r="D10" s="18">
        <v>0</v>
      </c>
      <c r="E10" s="18">
        <v>7.4999999999999993E-5</v>
      </c>
      <c r="F10" s="18">
        <v>1300</v>
      </c>
      <c r="G10" s="23">
        <f t="shared" si="0"/>
        <v>795.68989300000021</v>
      </c>
    </row>
    <row r="11" spans="2:9" x14ac:dyDescent="0.25">
      <c r="B11" s="7" t="s">
        <v>38</v>
      </c>
      <c r="C11" s="18">
        <v>504.31018199999988</v>
      </c>
      <c r="D11" s="18">
        <v>0</v>
      </c>
      <c r="E11" s="18">
        <v>5.0000000000000002E-5</v>
      </c>
      <c r="F11" s="18">
        <v>1300</v>
      </c>
      <c r="G11" s="23">
        <f t="shared" si="0"/>
        <v>795.68981800000006</v>
      </c>
    </row>
    <row r="12" spans="2:9" x14ac:dyDescent="0.25">
      <c r="B12" s="7" t="s">
        <v>39</v>
      </c>
      <c r="C12" s="18">
        <v>504.31023199999981</v>
      </c>
      <c r="D12" s="18">
        <v>0</v>
      </c>
      <c r="E12" s="18">
        <v>2.6999999999999999E-5</v>
      </c>
      <c r="F12" s="18">
        <v>1300</v>
      </c>
      <c r="G12" s="23">
        <f t="shared" si="0"/>
        <v>795.68976800000019</v>
      </c>
    </row>
    <row r="13" spans="2:9" ht="15.75" thickBot="1" x14ac:dyDescent="0.3">
      <c r="B13" s="8" t="s">
        <v>40</v>
      </c>
      <c r="C13" s="9">
        <v>504.3102589999998</v>
      </c>
      <c r="D13" s="9">
        <v>0</v>
      </c>
      <c r="E13" s="9">
        <v>2.6999999999999999E-5</v>
      </c>
      <c r="F13" s="18">
        <v>1300</v>
      </c>
      <c r="G13" s="23">
        <f t="shared" si="0"/>
        <v>795.68974100000014</v>
      </c>
    </row>
  </sheetData>
  <mergeCells count="1"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5" sqref="B5:G5"/>
    </sheetView>
  </sheetViews>
  <sheetFormatPr defaultRowHeight="15" x14ac:dyDescent="0.25"/>
  <cols>
    <col min="2" max="2" width="14.7109375" customWidth="1"/>
    <col min="3" max="3" width="13.85546875" customWidth="1"/>
    <col min="4" max="4" width="14.85546875" customWidth="1"/>
    <col min="5" max="5" width="16.5703125" customWidth="1"/>
    <col min="6" max="6" width="18.5703125" customWidth="1"/>
    <col min="7" max="7" width="15.85546875" customWidth="1"/>
  </cols>
  <sheetData>
    <row r="3" spans="2:7" x14ac:dyDescent="0.25">
      <c r="B3" s="37" t="s">
        <v>31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1159.994899</v>
      </c>
      <c r="D7" s="22">
        <v>2.4847710000000003</v>
      </c>
      <c r="E7" s="22">
        <v>0</v>
      </c>
      <c r="F7" s="18">
        <v>1500</v>
      </c>
      <c r="G7" s="23">
        <f>F7-C7</f>
        <v>340.00510099999997</v>
      </c>
    </row>
    <row r="8" spans="2:7" x14ac:dyDescent="0.25">
      <c r="B8" s="6" t="s">
        <v>35</v>
      </c>
      <c r="C8" s="18">
        <v>1157.5101280000001</v>
      </c>
      <c r="D8" s="18">
        <v>6.7248320000000001</v>
      </c>
      <c r="E8" s="18">
        <v>0</v>
      </c>
      <c r="F8" s="18">
        <v>1500</v>
      </c>
      <c r="G8" s="23">
        <f t="shared" ref="G8:G13" si="0">F8-C8</f>
        <v>342.48987199999988</v>
      </c>
    </row>
    <row r="9" spans="2:7" x14ac:dyDescent="0.25">
      <c r="B9" s="7" t="s">
        <v>36</v>
      </c>
      <c r="C9" s="18">
        <v>1150.785296</v>
      </c>
      <c r="D9" s="18">
        <v>6.5624889999999994</v>
      </c>
      <c r="E9" s="18">
        <v>0</v>
      </c>
      <c r="F9" s="18">
        <v>1500</v>
      </c>
      <c r="G9" s="23">
        <f t="shared" si="0"/>
        <v>349.21470399999998</v>
      </c>
    </row>
    <row r="10" spans="2:7" x14ac:dyDescent="0.25">
      <c r="B10" s="7" t="s">
        <v>37</v>
      </c>
      <c r="C10" s="18">
        <v>1144.2228070000001</v>
      </c>
      <c r="D10" s="18">
        <v>6.8379620000000001</v>
      </c>
      <c r="E10" s="18">
        <v>0</v>
      </c>
      <c r="F10" s="18">
        <v>1500</v>
      </c>
      <c r="G10" s="23">
        <f t="shared" si="0"/>
        <v>355.7771929999999</v>
      </c>
    </row>
    <row r="11" spans="2:7" x14ac:dyDescent="0.25">
      <c r="B11" s="7" t="s">
        <v>38</v>
      </c>
      <c r="C11" s="18">
        <v>1137.384845</v>
      </c>
      <c r="D11" s="18">
        <v>6.9116480000000005</v>
      </c>
      <c r="E11" s="18">
        <v>0</v>
      </c>
      <c r="F11" s="18">
        <v>1500</v>
      </c>
      <c r="G11" s="23">
        <f t="shared" si="0"/>
        <v>362.61515499999996</v>
      </c>
    </row>
    <row r="12" spans="2:7" x14ac:dyDescent="0.25">
      <c r="B12" s="7" t="s">
        <v>39</v>
      </c>
      <c r="C12" s="18">
        <v>1130.4731969999998</v>
      </c>
      <c r="D12" s="18">
        <v>6.8407650000000002</v>
      </c>
      <c r="E12" s="18">
        <v>0</v>
      </c>
      <c r="F12" s="18">
        <v>1500</v>
      </c>
      <c r="G12" s="23">
        <f t="shared" si="0"/>
        <v>369.5268030000002</v>
      </c>
    </row>
    <row r="13" spans="2:7" ht="15.75" thickBot="1" x14ac:dyDescent="0.3">
      <c r="B13" s="8" t="s">
        <v>40</v>
      </c>
      <c r="C13" s="9">
        <v>1123.6324319999999</v>
      </c>
      <c r="D13" s="9">
        <v>6.6451830000000003</v>
      </c>
      <c r="E13" s="9">
        <v>0</v>
      </c>
      <c r="F13" s="18">
        <v>1500</v>
      </c>
      <c r="G13" s="23">
        <f t="shared" si="0"/>
        <v>376.36756800000012</v>
      </c>
    </row>
  </sheetData>
  <mergeCells count="1">
    <mergeCell ref="B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F29" sqref="F29"/>
    </sheetView>
  </sheetViews>
  <sheetFormatPr defaultRowHeight="15" x14ac:dyDescent="0.25"/>
  <cols>
    <col min="2" max="2" width="19.28515625" customWidth="1"/>
    <col min="3" max="3" width="20.140625" customWidth="1"/>
    <col min="4" max="4" width="17.7109375" customWidth="1"/>
    <col min="5" max="5" width="17.5703125" customWidth="1"/>
    <col min="6" max="6" width="18.42578125" customWidth="1"/>
    <col min="7" max="7" width="14.85546875" customWidth="1"/>
  </cols>
  <sheetData>
    <row r="3" spans="2:7" x14ac:dyDescent="0.25">
      <c r="B3" s="37" t="s">
        <v>32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96.057509999999965</v>
      </c>
      <c r="D7" s="22">
        <v>0</v>
      </c>
      <c r="E7" s="22">
        <v>8.2999999999999998E-5</v>
      </c>
      <c r="F7" s="18">
        <v>310</v>
      </c>
      <c r="G7" s="23">
        <f>F7-C7</f>
        <v>213.94249000000002</v>
      </c>
    </row>
    <row r="8" spans="2:7" x14ac:dyDescent="0.25">
      <c r="B8" s="6" t="s">
        <v>35</v>
      </c>
      <c r="C8" s="18">
        <v>96.057592999999969</v>
      </c>
      <c r="D8" s="18">
        <v>0</v>
      </c>
      <c r="E8" s="18">
        <v>8.2999999999999998E-5</v>
      </c>
      <c r="F8" s="18">
        <v>310</v>
      </c>
      <c r="G8" s="23">
        <f t="shared" ref="G8:G13" si="0">F8-C8</f>
        <v>213.94240700000003</v>
      </c>
    </row>
    <row r="9" spans="2:7" x14ac:dyDescent="0.25">
      <c r="B9" s="7" t="s">
        <v>36</v>
      </c>
      <c r="C9" s="18">
        <v>96.057675999999972</v>
      </c>
      <c r="D9" s="18">
        <v>0</v>
      </c>
      <c r="E9" s="18">
        <v>8.2999999999999998E-5</v>
      </c>
      <c r="F9" s="18">
        <v>310</v>
      </c>
      <c r="G9" s="23">
        <f t="shared" si="0"/>
        <v>213.94232400000004</v>
      </c>
    </row>
    <row r="10" spans="2:7" x14ac:dyDescent="0.25">
      <c r="B10" s="7" t="s">
        <v>37</v>
      </c>
      <c r="C10" s="18">
        <v>96.057758999999976</v>
      </c>
      <c r="D10" s="18">
        <v>0</v>
      </c>
      <c r="E10" s="18">
        <v>8.2999999999999998E-5</v>
      </c>
      <c r="F10" s="18">
        <v>310</v>
      </c>
      <c r="G10" s="23">
        <f t="shared" si="0"/>
        <v>213.94224100000002</v>
      </c>
    </row>
    <row r="11" spans="2:7" x14ac:dyDescent="0.25">
      <c r="B11" s="7" t="s">
        <v>38</v>
      </c>
      <c r="C11" s="18">
        <v>96.057841999999965</v>
      </c>
      <c r="D11" s="18">
        <v>0</v>
      </c>
      <c r="E11" s="18">
        <v>8.2999999999999998E-5</v>
      </c>
      <c r="F11" s="18">
        <v>310</v>
      </c>
      <c r="G11" s="23">
        <f t="shared" si="0"/>
        <v>213.94215800000003</v>
      </c>
    </row>
    <row r="12" spans="2:7" x14ac:dyDescent="0.25">
      <c r="B12" s="7" t="s">
        <v>39</v>
      </c>
      <c r="C12" s="18">
        <v>96.057924999999969</v>
      </c>
      <c r="D12" s="18">
        <v>0</v>
      </c>
      <c r="E12" s="18">
        <v>1.4899999999999999E-4</v>
      </c>
      <c r="F12" s="18">
        <v>310</v>
      </c>
      <c r="G12" s="23">
        <f t="shared" si="0"/>
        <v>213.94207500000005</v>
      </c>
    </row>
    <row r="13" spans="2:7" ht="15.75" thickBot="1" x14ac:dyDescent="0.3">
      <c r="B13" s="8" t="s">
        <v>40</v>
      </c>
      <c r="C13" s="9">
        <v>96.058073999999976</v>
      </c>
      <c r="D13" s="9">
        <v>0</v>
      </c>
      <c r="E13" s="9">
        <v>8.1000000000000004E-5</v>
      </c>
      <c r="F13" s="18">
        <v>310</v>
      </c>
      <c r="G13" s="23">
        <f t="shared" si="0"/>
        <v>213.94192600000002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G7" sqref="G7:G13"/>
    </sheetView>
  </sheetViews>
  <sheetFormatPr defaultRowHeight="15" x14ac:dyDescent="0.25"/>
  <cols>
    <col min="2" max="2" width="13.7109375" customWidth="1"/>
    <col min="3" max="3" width="21.140625" customWidth="1"/>
    <col min="4" max="4" width="27.42578125" customWidth="1"/>
    <col min="5" max="5" width="20.140625" customWidth="1"/>
    <col min="6" max="6" width="17.5703125" style="14" customWidth="1"/>
    <col min="7" max="7" width="15.140625" customWidth="1"/>
    <col min="8" max="8" width="15.28515625" customWidth="1"/>
  </cols>
  <sheetData>
    <row r="3" spans="1:8" x14ac:dyDescent="0.25">
      <c r="B3" s="37" t="s">
        <v>24</v>
      </c>
      <c r="C3" s="37"/>
      <c r="D3" s="37"/>
      <c r="E3" s="37"/>
      <c r="F3" s="37"/>
      <c r="G3" s="37"/>
      <c r="H3" s="13"/>
    </row>
    <row r="4" spans="1:8" ht="18" thickBot="1" x14ac:dyDescent="0.3">
      <c r="A4" s="1"/>
      <c r="B4" s="11"/>
      <c r="C4" s="11"/>
      <c r="D4" s="11"/>
      <c r="E4" s="11"/>
      <c r="G4" s="19" t="s">
        <v>2</v>
      </c>
      <c r="H4" s="11"/>
    </row>
    <row r="5" spans="1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1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1:8" s="14" customFormat="1" x14ac:dyDescent="0.25">
      <c r="B7" s="6" t="s">
        <v>34</v>
      </c>
      <c r="C7" s="18">
        <v>10864.808623999999</v>
      </c>
      <c r="D7" s="22">
        <v>36.3889</v>
      </c>
      <c r="E7" s="22">
        <v>0</v>
      </c>
      <c r="F7" s="26">
        <f>Всі_ПСГ!$F$8</f>
        <v>17050</v>
      </c>
      <c r="G7" s="23">
        <f>F7-C7</f>
        <v>6185.1913760000007</v>
      </c>
    </row>
    <row r="8" spans="1:8" x14ac:dyDescent="0.25">
      <c r="B8" s="6" t="s">
        <v>35</v>
      </c>
      <c r="C8" s="18">
        <v>10828.419723999999</v>
      </c>
      <c r="D8" s="18">
        <v>28.484197000000002</v>
      </c>
      <c r="E8" s="18">
        <v>0</v>
      </c>
      <c r="F8" s="26">
        <f>Всі_ПСГ!$F$8</f>
        <v>17050</v>
      </c>
      <c r="G8" s="23">
        <f t="shared" ref="G8:G12" si="0">F8-C8</f>
        <v>6221.5802760000006</v>
      </c>
      <c r="H8" s="11"/>
    </row>
    <row r="9" spans="1:8" x14ac:dyDescent="0.25">
      <c r="B9" s="7" t="s">
        <v>36</v>
      </c>
      <c r="C9" s="18">
        <v>10799.935527</v>
      </c>
      <c r="D9" s="18">
        <v>30.316255000000002</v>
      </c>
      <c r="E9" s="18">
        <v>0</v>
      </c>
      <c r="F9" s="26">
        <f>Всі_ПСГ!$F$8</f>
        <v>17050</v>
      </c>
      <c r="G9" s="23">
        <f t="shared" si="0"/>
        <v>6250.0644730000004</v>
      </c>
      <c r="H9" s="11"/>
    </row>
    <row r="10" spans="1:8" x14ac:dyDescent="0.25">
      <c r="B10" s="7" t="s">
        <v>37</v>
      </c>
      <c r="C10" s="18">
        <v>10769.619272</v>
      </c>
      <c r="D10" s="18">
        <v>28.74419</v>
      </c>
      <c r="E10" s="18">
        <v>0</v>
      </c>
      <c r="F10" s="26">
        <f>Всі_ПСГ!$F$8</f>
        <v>17050</v>
      </c>
      <c r="G10" s="23">
        <f t="shared" si="0"/>
        <v>6280.3807280000001</v>
      </c>
      <c r="H10" s="11"/>
    </row>
    <row r="11" spans="1:8" x14ac:dyDescent="0.25">
      <c r="B11" s="7" t="s">
        <v>38</v>
      </c>
      <c r="C11" s="18">
        <v>10740.875081999999</v>
      </c>
      <c r="D11" s="18">
        <v>28.340991000000002</v>
      </c>
      <c r="E11" s="18">
        <v>0</v>
      </c>
      <c r="F11" s="26">
        <f>Всі_ПСГ!$F$8</f>
        <v>17050</v>
      </c>
      <c r="G11" s="23">
        <f t="shared" si="0"/>
        <v>6309.1249180000013</v>
      </c>
      <c r="H11" s="11"/>
    </row>
    <row r="12" spans="1:8" x14ac:dyDescent="0.25">
      <c r="B12" s="7" t="s">
        <v>39</v>
      </c>
      <c r="C12" s="18">
        <v>10712.534091</v>
      </c>
      <c r="D12" s="18">
        <v>24.713995999999998</v>
      </c>
      <c r="E12" s="18">
        <v>0</v>
      </c>
      <c r="F12" s="26">
        <f>Всі_ПСГ!$F$8</f>
        <v>17050</v>
      </c>
      <c r="G12" s="23">
        <f t="shared" si="0"/>
        <v>6337.4659090000005</v>
      </c>
      <c r="H12" s="11"/>
    </row>
    <row r="13" spans="1:8" ht="15.75" thickBot="1" x14ac:dyDescent="0.3">
      <c r="B13" s="8" t="s">
        <v>40</v>
      </c>
      <c r="C13" s="9">
        <v>10687.820095000001</v>
      </c>
      <c r="D13" s="9">
        <v>23.680970000000002</v>
      </c>
      <c r="E13" s="9">
        <v>0</v>
      </c>
      <c r="F13" s="26">
        <f>Всі_ПСГ!$F$8</f>
        <v>17050</v>
      </c>
      <c r="G13" s="23">
        <f>F13-C13</f>
        <v>6362.1799049999991</v>
      </c>
      <c r="H13" s="1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5.140625" customWidth="1"/>
    <col min="3" max="3" width="22" customWidth="1"/>
    <col min="4" max="4" width="28.85546875" customWidth="1"/>
    <col min="5" max="5" width="18.28515625" customWidth="1"/>
    <col min="6" max="6" width="13.140625" customWidth="1"/>
    <col min="7" max="7" width="15.140625" customWidth="1"/>
  </cols>
  <sheetData>
    <row r="3" spans="2:7" x14ac:dyDescent="0.25">
      <c r="B3" s="37" t="s">
        <v>23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364.24914000000007</v>
      </c>
      <c r="D7" s="22">
        <v>0</v>
      </c>
      <c r="E7" s="22">
        <v>1.48E-3</v>
      </c>
      <c r="F7" s="17">
        <v>1900</v>
      </c>
      <c r="G7" s="23">
        <f>F7-C7</f>
        <v>1535.7508599999999</v>
      </c>
    </row>
    <row r="8" spans="2:7" x14ac:dyDescent="0.25">
      <c r="B8" s="6" t="s">
        <v>35</v>
      </c>
      <c r="C8" s="18">
        <v>364.25062000000003</v>
      </c>
      <c r="D8" s="18">
        <v>0</v>
      </c>
      <c r="E8" s="18">
        <v>1.529E-3</v>
      </c>
      <c r="F8" s="17">
        <v>1900</v>
      </c>
      <c r="G8" s="23">
        <f t="shared" ref="G8:G13" si="0">F8-C8</f>
        <v>1535.74938</v>
      </c>
    </row>
    <row r="9" spans="2:7" x14ac:dyDescent="0.25">
      <c r="B9" s="7" t="s">
        <v>36</v>
      </c>
      <c r="C9" s="18">
        <v>364.25214900000003</v>
      </c>
      <c r="D9" s="18">
        <v>0</v>
      </c>
      <c r="E9" s="18">
        <v>1.6870000000000001E-3</v>
      </c>
      <c r="F9" s="17">
        <v>1900</v>
      </c>
      <c r="G9" s="23">
        <f t="shared" si="0"/>
        <v>1535.7478510000001</v>
      </c>
    </row>
    <row r="10" spans="2:7" x14ac:dyDescent="0.25">
      <c r="B10" s="7" t="s">
        <v>37</v>
      </c>
      <c r="C10" s="18">
        <v>364.25383600000004</v>
      </c>
      <c r="D10" s="18">
        <v>0</v>
      </c>
      <c r="E10" s="18">
        <v>1.6790000000000002E-3</v>
      </c>
      <c r="F10" s="17">
        <v>1900</v>
      </c>
      <c r="G10" s="23">
        <f t="shared" si="0"/>
        <v>1535.7461639999999</v>
      </c>
    </row>
    <row r="11" spans="2:7" x14ac:dyDescent="0.25">
      <c r="B11" s="7" t="s">
        <v>38</v>
      </c>
      <c r="C11" s="18">
        <v>364.25551500000006</v>
      </c>
      <c r="D11" s="18">
        <v>0</v>
      </c>
      <c r="E11" s="18">
        <v>1.5129999999999998E-3</v>
      </c>
      <c r="F11" s="17">
        <v>1900</v>
      </c>
      <c r="G11" s="23">
        <f t="shared" si="0"/>
        <v>1535.7444849999999</v>
      </c>
    </row>
    <row r="12" spans="2:7" x14ac:dyDescent="0.25">
      <c r="B12" s="7" t="s">
        <v>39</v>
      </c>
      <c r="C12" s="18">
        <v>364.25702800000005</v>
      </c>
      <c r="D12" s="18">
        <v>0</v>
      </c>
      <c r="E12" s="18">
        <v>2.4710000000000001E-3</v>
      </c>
      <c r="F12" s="17">
        <v>1900</v>
      </c>
      <c r="G12" s="23">
        <f t="shared" si="0"/>
        <v>1535.742972</v>
      </c>
    </row>
    <row r="13" spans="2:7" ht="15.75" thickBot="1" x14ac:dyDescent="0.3">
      <c r="B13" s="8" t="s">
        <v>40</v>
      </c>
      <c r="C13" s="9">
        <v>364.25949900000006</v>
      </c>
      <c r="D13" s="9">
        <v>0</v>
      </c>
      <c r="E13" s="9">
        <v>2.173E-3</v>
      </c>
      <c r="F13" s="17">
        <v>1900</v>
      </c>
      <c r="G13" s="23">
        <f t="shared" si="0"/>
        <v>1535.740501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7" sqref="G7:G13"/>
    </sheetView>
  </sheetViews>
  <sheetFormatPr defaultRowHeight="15" x14ac:dyDescent="0.25"/>
  <cols>
    <col min="2" max="2" width="16.5703125" customWidth="1"/>
    <col min="3" max="3" width="23.5703125" customWidth="1"/>
    <col min="4" max="4" width="25.5703125" customWidth="1"/>
    <col min="5" max="5" width="18.5703125" customWidth="1"/>
    <col min="6" max="6" width="16.5703125" customWidth="1"/>
    <col min="7" max="7" width="15.5703125" customWidth="1"/>
  </cols>
  <sheetData>
    <row r="2" spans="2:7" x14ac:dyDescent="0.25">
      <c r="B2" s="27"/>
      <c r="C2" s="27"/>
      <c r="D2" s="27"/>
      <c r="E2" s="27"/>
      <c r="F2" s="27"/>
    </row>
    <row r="3" spans="2:7" x14ac:dyDescent="0.25">
      <c r="B3" s="37" t="s">
        <v>22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676.36754299999984</v>
      </c>
      <c r="D7" s="22">
        <v>2.881259</v>
      </c>
      <c r="E7" s="22">
        <v>0</v>
      </c>
      <c r="F7" s="18">
        <v>1920</v>
      </c>
      <c r="G7" s="23">
        <f>F7-C7</f>
        <v>1243.6324570000002</v>
      </c>
    </row>
    <row r="8" spans="2:7" x14ac:dyDescent="0.25">
      <c r="B8" s="6" t="s">
        <v>35</v>
      </c>
      <c r="C8" s="18">
        <v>673.48628399999984</v>
      </c>
      <c r="D8" s="18">
        <v>2.825177</v>
      </c>
      <c r="E8" s="18">
        <v>0</v>
      </c>
      <c r="F8" s="18">
        <v>1920</v>
      </c>
      <c r="G8" s="23">
        <f t="shared" ref="G8:G13" si="0">F8-C8</f>
        <v>1246.5137160000002</v>
      </c>
    </row>
    <row r="9" spans="2:7" x14ac:dyDescent="0.25">
      <c r="B9" s="7" t="s">
        <v>36</v>
      </c>
      <c r="C9" s="18">
        <v>670.66110699999979</v>
      </c>
      <c r="D9" s="18">
        <v>2.9378299999999999</v>
      </c>
      <c r="E9" s="18">
        <v>0</v>
      </c>
      <c r="F9" s="18">
        <v>1920</v>
      </c>
      <c r="G9" s="23">
        <f t="shared" si="0"/>
        <v>1249.3388930000001</v>
      </c>
    </row>
    <row r="10" spans="2:7" x14ac:dyDescent="0.25">
      <c r="B10" s="7" t="s">
        <v>37</v>
      </c>
      <c r="C10" s="18">
        <v>667.72327699999983</v>
      </c>
      <c r="D10" s="18">
        <v>3.4795430000000001</v>
      </c>
      <c r="E10" s="18">
        <v>0</v>
      </c>
      <c r="F10" s="18">
        <v>1920</v>
      </c>
      <c r="G10" s="23">
        <f t="shared" si="0"/>
        <v>1252.2767230000002</v>
      </c>
    </row>
    <row r="11" spans="2:7" x14ac:dyDescent="0.25">
      <c r="B11" s="7" t="s">
        <v>38</v>
      </c>
      <c r="C11" s="18">
        <v>664.24373399999979</v>
      </c>
      <c r="D11" s="18">
        <v>3.3985560000000001</v>
      </c>
      <c r="E11" s="18">
        <v>0</v>
      </c>
      <c r="F11" s="18">
        <v>1920</v>
      </c>
      <c r="G11" s="23">
        <f t="shared" si="0"/>
        <v>1255.7562660000003</v>
      </c>
    </row>
    <row r="12" spans="2:7" x14ac:dyDescent="0.25">
      <c r="B12" s="7" t="s">
        <v>39</v>
      </c>
      <c r="C12" s="18">
        <v>660.84517799999992</v>
      </c>
      <c r="D12" s="18">
        <v>3.3246149999999997</v>
      </c>
      <c r="E12" s="18">
        <v>0</v>
      </c>
      <c r="F12" s="18">
        <v>1920</v>
      </c>
      <c r="G12" s="23">
        <f t="shared" si="0"/>
        <v>1259.154822</v>
      </c>
    </row>
    <row r="13" spans="2:7" ht="15.75" thickBot="1" x14ac:dyDescent="0.3">
      <c r="B13" s="8" t="s">
        <v>40</v>
      </c>
      <c r="C13" s="9">
        <v>657.52056299999992</v>
      </c>
      <c r="D13" s="9">
        <v>3.2823189999999998</v>
      </c>
      <c r="E13" s="9">
        <v>0</v>
      </c>
      <c r="F13" s="18">
        <v>1920</v>
      </c>
      <c r="G13" s="23">
        <f t="shared" si="0"/>
        <v>1262.479437</v>
      </c>
    </row>
    <row r="14" spans="2:7" x14ac:dyDescent="0.25">
      <c r="B14" s="27"/>
      <c r="C14" s="27"/>
      <c r="D14" s="27"/>
      <c r="E14" s="27"/>
      <c r="F14" s="27"/>
    </row>
    <row r="15" spans="2:7" x14ac:dyDescent="0.25">
      <c r="B15" s="27"/>
      <c r="C15" s="27"/>
      <c r="D15" s="27"/>
      <c r="E15" s="27"/>
      <c r="F15" s="27"/>
    </row>
    <row r="16" spans="2:7" x14ac:dyDescent="0.25">
      <c r="B16" s="27"/>
      <c r="C16" s="27"/>
      <c r="D16" s="27"/>
      <c r="E16" s="27"/>
      <c r="F16" s="27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85546875" customWidth="1"/>
    <col min="3" max="3" width="16.140625" customWidth="1"/>
    <col min="4" max="4" width="16.85546875" customWidth="1"/>
    <col min="5" max="5" width="15.28515625" customWidth="1"/>
    <col min="6" max="6" width="16.5703125" customWidth="1"/>
    <col min="7" max="7" width="16.140625" customWidth="1"/>
  </cols>
  <sheetData>
    <row r="3" spans="2:7" x14ac:dyDescent="0.25">
      <c r="B3" s="37" t="s">
        <v>21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1863.0166359999998</v>
      </c>
      <c r="D7" s="22">
        <v>0</v>
      </c>
      <c r="E7" s="22">
        <v>8.9700000000000001E-4</v>
      </c>
      <c r="F7" s="18">
        <v>2150</v>
      </c>
      <c r="G7" s="23">
        <f>F7-C7</f>
        <v>286.98336400000017</v>
      </c>
    </row>
    <row r="8" spans="2:7" x14ac:dyDescent="0.25">
      <c r="B8" s="6" t="s">
        <v>35</v>
      </c>
      <c r="C8" s="18">
        <v>1863.017533</v>
      </c>
      <c r="D8" s="18">
        <v>0</v>
      </c>
      <c r="E8" s="18">
        <v>1.2490000000000001E-3</v>
      </c>
      <c r="F8" s="18">
        <v>2150</v>
      </c>
      <c r="G8" s="23">
        <f t="shared" ref="G8:G13" si="0">F8-C8</f>
        <v>286.98246700000004</v>
      </c>
    </row>
    <row r="9" spans="2:7" x14ac:dyDescent="0.25">
      <c r="B9" s="7" t="s">
        <v>36</v>
      </c>
      <c r="C9" s="18">
        <v>1863.0187819999999</v>
      </c>
      <c r="D9" s="18">
        <v>0</v>
      </c>
      <c r="E9" s="18">
        <v>9.9200000000000004E-4</v>
      </c>
      <c r="F9" s="18">
        <v>2150</v>
      </c>
      <c r="G9" s="23">
        <f t="shared" si="0"/>
        <v>286.98121800000013</v>
      </c>
    </row>
    <row r="10" spans="2:7" x14ac:dyDescent="0.25">
      <c r="B10" s="7" t="s">
        <v>37</v>
      </c>
      <c r="C10" s="18">
        <v>1863.0197739999999</v>
      </c>
      <c r="D10" s="18">
        <v>0</v>
      </c>
      <c r="E10" s="18">
        <v>8.9700000000000001E-4</v>
      </c>
      <c r="F10" s="18">
        <v>2150</v>
      </c>
      <c r="G10" s="23">
        <f t="shared" si="0"/>
        <v>286.98022600000013</v>
      </c>
    </row>
    <row r="11" spans="2:7" x14ac:dyDescent="0.25">
      <c r="B11" s="7" t="s">
        <v>38</v>
      </c>
      <c r="C11" s="18">
        <v>1863.0206709999998</v>
      </c>
      <c r="D11" s="18">
        <v>0</v>
      </c>
      <c r="E11" s="18">
        <v>9.01E-4</v>
      </c>
      <c r="F11" s="18">
        <v>2150</v>
      </c>
      <c r="G11" s="23">
        <f t="shared" si="0"/>
        <v>286.97932900000023</v>
      </c>
    </row>
    <row r="12" spans="2:7" x14ac:dyDescent="0.25">
      <c r="B12" s="7" t="s">
        <v>39</v>
      </c>
      <c r="C12" s="18">
        <v>1863.0215719999999</v>
      </c>
      <c r="D12" s="18">
        <v>0</v>
      </c>
      <c r="E12" s="18">
        <v>9.4199999999999991E-4</v>
      </c>
      <c r="F12" s="18">
        <v>2150</v>
      </c>
      <c r="G12" s="23">
        <f t="shared" si="0"/>
        <v>286.97842800000012</v>
      </c>
    </row>
    <row r="13" spans="2:7" ht="15.75" thickBot="1" x14ac:dyDescent="0.3">
      <c r="B13" s="8" t="s">
        <v>40</v>
      </c>
      <c r="C13" s="9">
        <v>1863.0225139999998</v>
      </c>
      <c r="D13" s="9">
        <v>0</v>
      </c>
      <c r="E13" s="9">
        <v>9.4399999999999996E-4</v>
      </c>
      <c r="F13" s="18">
        <v>2150</v>
      </c>
      <c r="G13" s="23">
        <f t="shared" si="0"/>
        <v>286.97748600000023</v>
      </c>
    </row>
  </sheetData>
  <mergeCells count="1"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28515625" customWidth="1"/>
    <col min="3" max="3" width="16.42578125" customWidth="1"/>
    <col min="4" max="4" width="15.5703125" customWidth="1"/>
    <col min="5" max="5" width="17.140625" customWidth="1"/>
    <col min="6" max="6" width="18.85546875" customWidth="1"/>
    <col min="7" max="7" width="16.28515625" customWidth="1"/>
  </cols>
  <sheetData>
    <row r="3" spans="2:7" x14ac:dyDescent="0.25">
      <c r="B3" s="37" t="s">
        <v>25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1541.4888659999999</v>
      </c>
      <c r="D7" s="22">
        <v>6.4823689999999994</v>
      </c>
      <c r="E7" s="22">
        <v>0</v>
      </c>
      <c r="F7" s="18">
        <v>2300</v>
      </c>
      <c r="G7" s="23">
        <f>F7-C7</f>
        <v>758.51113400000008</v>
      </c>
    </row>
    <row r="8" spans="2:7" x14ac:dyDescent="0.25">
      <c r="B8" s="6" t="s">
        <v>35</v>
      </c>
      <c r="C8" s="18">
        <v>1535.0064969999999</v>
      </c>
      <c r="D8" s="18">
        <v>6.5631310000000003</v>
      </c>
      <c r="E8" s="18">
        <v>0</v>
      </c>
      <c r="F8" s="18">
        <v>2300</v>
      </c>
      <c r="G8" s="23">
        <f t="shared" ref="G8:G13" si="0">F8-C8</f>
        <v>764.99350300000015</v>
      </c>
    </row>
    <row r="9" spans="2:7" x14ac:dyDescent="0.25">
      <c r="B9" s="7" t="s">
        <v>36</v>
      </c>
      <c r="C9" s="18">
        <v>1528.443366</v>
      </c>
      <c r="D9" s="18">
        <v>6.6530959999999997</v>
      </c>
      <c r="E9" s="18">
        <v>0</v>
      </c>
      <c r="F9" s="18">
        <v>2300</v>
      </c>
      <c r="G9" s="23">
        <f t="shared" si="0"/>
        <v>771.55663400000003</v>
      </c>
    </row>
    <row r="10" spans="2:7" x14ac:dyDescent="0.25">
      <c r="B10" s="7" t="s">
        <v>37</v>
      </c>
      <c r="C10" s="18">
        <v>1521.79027</v>
      </c>
      <c r="D10" s="18">
        <v>8.937182</v>
      </c>
      <c r="E10" s="18">
        <v>0</v>
      </c>
      <c r="F10" s="18">
        <v>2300</v>
      </c>
      <c r="G10" s="23">
        <f t="shared" si="0"/>
        <v>778.20973000000004</v>
      </c>
    </row>
    <row r="11" spans="2:7" x14ac:dyDescent="0.25">
      <c r="B11" s="7" t="s">
        <v>38</v>
      </c>
      <c r="C11" s="18">
        <v>1512.8530879999998</v>
      </c>
      <c r="D11" s="18">
        <v>8.0522460000000002</v>
      </c>
      <c r="E11" s="18">
        <v>0</v>
      </c>
      <c r="F11" s="18">
        <v>2300</v>
      </c>
      <c r="G11" s="23">
        <f t="shared" si="0"/>
        <v>787.14691200000016</v>
      </c>
    </row>
    <row r="12" spans="2:7" x14ac:dyDescent="0.25">
      <c r="B12" s="7" t="s">
        <v>39</v>
      </c>
      <c r="C12" s="18">
        <v>1504.8008420000001</v>
      </c>
      <c r="D12" s="18">
        <v>3.3393570000000001</v>
      </c>
      <c r="E12" s="18">
        <v>0</v>
      </c>
      <c r="F12" s="18">
        <v>2300</v>
      </c>
      <c r="G12" s="23">
        <f t="shared" si="0"/>
        <v>795.1991579999999</v>
      </c>
    </row>
    <row r="13" spans="2:7" ht="15.75" thickBot="1" x14ac:dyDescent="0.3">
      <c r="B13" s="8" t="s">
        <v>40</v>
      </c>
      <c r="C13" s="9">
        <v>1501.461485</v>
      </c>
      <c r="D13" s="9">
        <v>3.2496140000000002</v>
      </c>
      <c r="E13" s="9">
        <v>0</v>
      </c>
      <c r="F13" s="18">
        <v>2300</v>
      </c>
      <c r="G13" s="23">
        <f t="shared" si="0"/>
        <v>798.53851499999996</v>
      </c>
    </row>
  </sheetData>
  <mergeCells count="1"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4.85546875" customWidth="1"/>
    <col min="3" max="3" width="19.7109375" customWidth="1"/>
    <col min="4" max="4" width="18.7109375" customWidth="1"/>
    <col min="5" max="5" width="18.140625" customWidth="1"/>
    <col min="6" max="6" width="18.7109375" customWidth="1"/>
    <col min="7" max="7" width="16.140625" customWidth="1"/>
  </cols>
  <sheetData>
    <row r="3" spans="2:7" x14ac:dyDescent="0.25">
      <c r="B3" s="37" t="s">
        <v>26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577.95470599999999</v>
      </c>
      <c r="D7" s="22">
        <v>4.5453059999999992</v>
      </c>
      <c r="E7" s="22">
        <v>0</v>
      </c>
      <c r="F7" s="18">
        <v>700</v>
      </c>
      <c r="G7" s="23">
        <f>F7-C7</f>
        <v>122.04529400000001</v>
      </c>
    </row>
    <row r="8" spans="2:7" x14ac:dyDescent="0.25">
      <c r="B8" s="6" t="s">
        <v>35</v>
      </c>
      <c r="C8" s="18">
        <v>573.40940000000001</v>
      </c>
      <c r="D8" s="18">
        <v>4.4630559999999999</v>
      </c>
      <c r="E8" s="18">
        <v>0</v>
      </c>
      <c r="F8" s="18">
        <v>700</v>
      </c>
      <c r="G8" s="23">
        <f t="shared" ref="G8:G13" si="0">F8-C8</f>
        <v>126.59059999999999</v>
      </c>
    </row>
    <row r="9" spans="2:7" x14ac:dyDescent="0.25">
      <c r="B9" s="7" t="s">
        <v>36</v>
      </c>
      <c r="C9" s="18">
        <v>568.94634399999995</v>
      </c>
      <c r="D9" s="18">
        <v>4.5525780000000005</v>
      </c>
      <c r="E9" s="18">
        <v>0</v>
      </c>
      <c r="F9" s="18">
        <v>700</v>
      </c>
      <c r="G9" s="23">
        <f t="shared" si="0"/>
        <v>131.05365600000005</v>
      </c>
    </row>
    <row r="10" spans="2:7" x14ac:dyDescent="0.25">
      <c r="B10" s="7" t="s">
        <v>37</v>
      </c>
      <c r="C10" s="18">
        <v>564.39376599999991</v>
      </c>
      <c r="D10" s="18">
        <v>4.7617479999999999</v>
      </c>
      <c r="E10" s="18">
        <v>0</v>
      </c>
      <c r="F10" s="18">
        <v>700</v>
      </c>
      <c r="G10" s="23">
        <f t="shared" si="0"/>
        <v>135.60623400000009</v>
      </c>
    </row>
    <row r="11" spans="2:7" x14ac:dyDescent="0.25">
      <c r="B11" s="7" t="s">
        <v>38</v>
      </c>
      <c r="C11" s="18">
        <v>559.6320179999999</v>
      </c>
      <c r="D11" s="18">
        <v>4.9985349999999995</v>
      </c>
      <c r="E11" s="18">
        <v>0</v>
      </c>
      <c r="F11" s="18">
        <v>700</v>
      </c>
      <c r="G11" s="23">
        <f t="shared" si="0"/>
        <v>140.3679820000001</v>
      </c>
    </row>
    <row r="12" spans="2:7" x14ac:dyDescent="0.25">
      <c r="B12" s="7" t="s">
        <v>39</v>
      </c>
      <c r="C12" s="18">
        <v>554.63348299999996</v>
      </c>
      <c r="D12" s="18">
        <v>5.1029549999999997</v>
      </c>
      <c r="E12" s="18">
        <v>0</v>
      </c>
      <c r="F12" s="18">
        <v>700</v>
      </c>
      <c r="G12" s="23">
        <f t="shared" si="0"/>
        <v>145.36651700000004</v>
      </c>
    </row>
    <row r="13" spans="2:7" ht="15.75" thickBot="1" x14ac:dyDescent="0.3">
      <c r="B13" s="8" t="s">
        <v>40</v>
      </c>
      <c r="C13" s="9">
        <v>549.530528</v>
      </c>
      <c r="D13" s="9">
        <v>5.0898110000000001</v>
      </c>
      <c r="E13" s="9">
        <v>0</v>
      </c>
      <c r="F13" s="18">
        <v>700</v>
      </c>
      <c r="G13" s="23">
        <f t="shared" si="0"/>
        <v>150.469472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140625" customWidth="1"/>
    <col min="3" max="3" width="14.7109375" customWidth="1"/>
    <col min="4" max="4" width="17.7109375" customWidth="1"/>
    <col min="5" max="5" width="16.140625" customWidth="1"/>
    <col min="6" max="6" width="18" customWidth="1"/>
    <col min="7" max="7" width="17.140625" customWidth="1"/>
  </cols>
  <sheetData>
    <row r="3" spans="2:7" x14ac:dyDescent="0.25">
      <c r="B3" s="37" t="s">
        <v>27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175.86368400000001</v>
      </c>
      <c r="D7" s="22">
        <v>0</v>
      </c>
      <c r="E7" s="22">
        <v>0</v>
      </c>
      <c r="F7" s="18">
        <v>400</v>
      </c>
      <c r="G7" s="23">
        <f>F7-C7</f>
        <v>224.13631599999999</v>
      </c>
    </row>
    <row r="8" spans="2:7" x14ac:dyDescent="0.25">
      <c r="B8" s="6" t="s">
        <v>35</v>
      </c>
      <c r="C8" s="18">
        <v>175.86368400000001</v>
      </c>
      <c r="D8" s="18">
        <v>0</v>
      </c>
      <c r="E8" s="18">
        <v>0</v>
      </c>
      <c r="F8" s="18">
        <v>400</v>
      </c>
      <c r="G8" s="23">
        <f t="shared" ref="G8:G13" si="0">F8-C8</f>
        <v>224.13631599999999</v>
      </c>
    </row>
    <row r="9" spans="2:7" x14ac:dyDescent="0.25">
      <c r="B9" s="7" t="s">
        <v>36</v>
      </c>
      <c r="C9" s="18">
        <v>175.86368400000001</v>
      </c>
      <c r="D9" s="18">
        <v>0</v>
      </c>
      <c r="E9" s="18">
        <v>0</v>
      </c>
      <c r="F9" s="18">
        <v>400</v>
      </c>
      <c r="G9" s="23">
        <f t="shared" si="0"/>
        <v>224.13631599999999</v>
      </c>
    </row>
    <row r="10" spans="2:7" x14ac:dyDescent="0.25">
      <c r="B10" s="7" t="s">
        <v>37</v>
      </c>
      <c r="C10" s="18">
        <v>175.86368400000001</v>
      </c>
      <c r="D10" s="18">
        <v>0</v>
      </c>
      <c r="E10" s="18">
        <v>0</v>
      </c>
      <c r="F10" s="18">
        <v>400</v>
      </c>
      <c r="G10" s="23">
        <f t="shared" si="0"/>
        <v>224.13631599999999</v>
      </c>
    </row>
    <row r="11" spans="2:7" x14ac:dyDescent="0.25">
      <c r="B11" s="7" t="s">
        <v>38</v>
      </c>
      <c r="C11" s="18">
        <v>175.86368400000001</v>
      </c>
      <c r="D11" s="18">
        <v>0</v>
      </c>
      <c r="E11" s="18">
        <v>0</v>
      </c>
      <c r="F11" s="18">
        <v>400</v>
      </c>
      <c r="G11" s="23">
        <f t="shared" si="0"/>
        <v>224.13631599999999</v>
      </c>
    </row>
    <row r="12" spans="2:7" x14ac:dyDescent="0.25">
      <c r="B12" s="7" t="s">
        <v>39</v>
      </c>
      <c r="C12" s="18">
        <v>175.86368400000001</v>
      </c>
      <c r="D12" s="18">
        <v>0</v>
      </c>
      <c r="E12" s="18">
        <v>0</v>
      </c>
      <c r="F12" s="18">
        <v>400</v>
      </c>
      <c r="G12" s="23">
        <f t="shared" si="0"/>
        <v>224.13631599999999</v>
      </c>
    </row>
    <row r="13" spans="2:7" ht="15.75" thickBot="1" x14ac:dyDescent="0.3">
      <c r="B13" s="8" t="s">
        <v>40</v>
      </c>
      <c r="C13" s="9">
        <v>175.86368400000001</v>
      </c>
      <c r="D13" s="9">
        <v>0</v>
      </c>
      <c r="E13" s="9">
        <v>0</v>
      </c>
      <c r="F13" s="18">
        <v>400</v>
      </c>
      <c r="G13" s="23">
        <f t="shared" si="0"/>
        <v>224.13631599999999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G7" sqref="G7:G13"/>
    </sheetView>
  </sheetViews>
  <sheetFormatPr defaultRowHeight="15" x14ac:dyDescent="0.25"/>
  <cols>
    <col min="2" max="2" width="15.42578125" customWidth="1"/>
    <col min="3" max="3" width="22.42578125" customWidth="1"/>
    <col min="4" max="4" width="30.28515625" customWidth="1"/>
    <col min="5" max="5" width="16.7109375" customWidth="1"/>
    <col min="6" max="6" width="17.28515625" customWidth="1"/>
    <col min="7" max="7" width="14.5703125" customWidth="1"/>
    <col min="8" max="8" width="14.7109375" customWidth="1"/>
  </cols>
  <sheetData>
    <row r="3" spans="2:8" x14ac:dyDescent="0.25">
      <c r="B3" s="37" t="s">
        <v>28</v>
      </c>
      <c r="C3" s="37"/>
      <c r="D3" s="37"/>
      <c r="E3" s="37"/>
      <c r="F3" s="37"/>
      <c r="G3" s="37"/>
      <c r="H3" s="12"/>
    </row>
    <row r="4" spans="2:8" ht="18" thickBot="1" x14ac:dyDescent="0.3">
      <c r="B4" s="14"/>
      <c r="C4" s="14"/>
      <c r="D4" s="14"/>
      <c r="E4" s="14"/>
      <c r="F4" s="14"/>
      <c r="G4" s="19" t="s">
        <v>2</v>
      </c>
      <c r="H4" s="11"/>
    </row>
    <row r="5" spans="2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2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8" s="14" customFormat="1" x14ac:dyDescent="0.25">
      <c r="B7" s="6" t="s">
        <v>34</v>
      </c>
      <c r="C7" s="18">
        <v>80.766596000000007</v>
      </c>
      <c r="D7" s="22">
        <v>0</v>
      </c>
      <c r="E7" s="22">
        <v>1.95E-4</v>
      </c>
      <c r="F7" s="18">
        <v>420</v>
      </c>
      <c r="G7" s="23">
        <f>F7-C7</f>
        <v>339.23340400000001</v>
      </c>
    </row>
    <row r="8" spans="2:8" x14ac:dyDescent="0.25">
      <c r="B8" s="6" t="s">
        <v>35</v>
      </c>
      <c r="C8" s="18">
        <v>80.766790999999998</v>
      </c>
      <c r="D8" s="18">
        <v>0</v>
      </c>
      <c r="E8" s="18">
        <v>1.95E-4</v>
      </c>
      <c r="F8" s="18">
        <v>420</v>
      </c>
      <c r="G8" s="23">
        <f t="shared" ref="G8:G13" si="0">F8-C8</f>
        <v>339.23320899999999</v>
      </c>
      <c r="H8" s="11"/>
    </row>
    <row r="9" spans="2:8" x14ac:dyDescent="0.25">
      <c r="B9" s="7" t="s">
        <v>36</v>
      </c>
      <c r="C9" s="18">
        <v>80.766986000000003</v>
      </c>
      <c r="D9" s="18">
        <v>0</v>
      </c>
      <c r="E9" s="18">
        <v>1.95E-4</v>
      </c>
      <c r="F9" s="18">
        <v>420</v>
      </c>
      <c r="G9" s="23">
        <f t="shared" si="0"/>
        <v>339.23301400000003</v>
      </c>
      <c r="H9" s="11"/>
    </row>
    <row r="10" spans="2:8" x14ac:dyDescent="0.25">
      <c r="B10" s="7" t="s">
        <v>37</v>
      </c>
      <c r="C10" s="18">
        <v>80.767181000000008</v>
      </c>
      <c r="D10" s="18">
        <v>0</v>
      </c>
      <c r="E10" s="18">
        <v>1.95E-4</v>
      </c>
      <c r="F10" s="18">
        <v>420</v>
      </c>
      <c r="G10" s="23">
        <f t="shared" si="0"/>
        <v>339.23281900000001</v>
      </c>
      <c r="H10" s="11"/>
    </row>
    <row r="11" spans="2:8" x14ac:dyDescent="0.25">
      <c r="B11" s="7" t="s">
        <v>38</v>
      </c>
      <c r="C11" s="18">
        <v>80.767375999999999</v>
      </c>
      <c r="D11" s="18">
        <v>0</v>
      </c>
      <c r="E11" s="18">
        <v>1.95E-4</v>
      </c>
      <c r="F11" s="18">
        <v>420</v>
      </c>
      <c r="G11" s="23">
        <f t="shared" si="0"/>
        <v>339.23262399999999</v>
      </c>
      <c r="H11" s="11"/>
    </row>
    <row r="12" spans="2:8" x14ac:dyDescent="0.25">
      <c r="B12" s="7" t="s">
        <v>39</v>
      </c>
      <c r="C12" s="18">
        <v>80.767571000000004</v>
      </c>
      <c r="D12" s="18">
        <v>0</v>
      </c>
      <c r="E12" s="18">
        <v>2.0599999999999999E-4</v>
      </c>
      <c r="F12" s="18">
        <v>420</v>
      </c>
      <c r="G12" s="23">
        <f t="shared" si="0"/>
        <v>339.23242900000002</v>
      </c>
      <c r="H12" s="11"/>
    </row>
    <row r="13" spans="2:8" ht="15.75" thickBot="1" x14ac:dyDescent="0.3">
      <c r="B13" s="8" t="s">
        <v>40</v>
      </c>
      <c r="C13" s="9">
        <v>80.767776999999995</v>
      </c>
      <c r="D13" s="9">
        <v>0</v>
      </c>
      <c r="E13" s="9">
        <v>1.9000000000000001E-4</v>
      </c>
      <c r="F13" s="18">
        <v>420</v>
      </c>
      <c r="G13" s="23">
        <f t="shared" si="0"/>
        <v>339.23222299999998</v>
      </c>
      <c r="H13" s="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Всі_ПСГ</vt:lpstr>
      <vt:lpstr>ПСГ Б-Волицько Угерське</vt:lpstr>
      <vt:lpstr>ПСГ Угерське</vt:lpstr>
      <vt:lpstr>ПСГ Опарське</vt:lpstr>
      <vt:lpstr>ПСГ Дашавське</vt:lpstr>
      <vt:lpstr>ПСГ Богородчанське</vt:lpstr>
      <vt:lpstr>ПСГ Кегичівське</vt:lpstr>
      <vt:lpstr>ПСГ Вергунське</vt:lpstr>
      <vt:lpstr>ПСГ Краснопопівське</vt:lpstr>
      <vt:lpstr>ПСГ Пролетарське</vt:lpstr>
      <vt:lpstr>ПСГ Солохівське</vt:lpstr>
      <vt:lpstr>ПСГ Червонопартизанське</vt:lpstr>
      <vt:lpstr>ПСГ Олишівське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2020-06-06T12:25:17Z</dcterms:modified>
</cp:coreProperties>
</file>