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PZG_SSO\ВддлОГвПСГ\ФОРМИ\1 сайт\"/>
    </mc:Choice>
  </mc:AlternateContent>
  <bookViews>
    <workbookView xWindow="0" yWindow="0" windowWidth="22800" windowHeight="3060"/>
  </bookViews>
  <sheets>
    <sheet name="template (withdrawal monthly)" sheetId="7" r:id="rId1"/>
  </sheets>
  <definedNames>
    <definedName name="_xlnm.Print_Area" localSheetId="0">'template (withdrawal monthly)'!$A$1:$G$56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7" l="1"/>
  <c r="G51" i="7" l="1"/>
  <c r="G52" i="7" s="1"/>
  <c r="E51" i="7"/>
  <c r="B30" i="7"/>
  <c r="A30" i="7"/>
  <c r="G22" i="7"/>
  <c r="G2" i="7"/>
  <c r="G31" i="7" s="1"/>
  <c r="G24" i="7" l="1"/>
  <c r="G23" i="7"/>
  <c r="G53" i="7"/>
</calcChain>
</file>

<file path=xl/sharedStrings.xml><?xml version="1.0" encoding="utf-8"?>
<sst xmlns="http://schemas.openxmlformats.org/spreadsheetml/2006/main" count="72" uniqueCount="62">
  <si>
    <t>Invoice number: Period-Year-Contract No.</t>
  </si>
  <si>
    <t>Date:</t>
  </si>
  <si>
    <t>*Indicate the date of the invoice</t>
  </si>
  <si>
    <t>Registration number</t>
  </si>
  <si>
    <t xml:space="preserve">Tax number </t>
  </si>
  <si>
    <t>Location</t>
  </si>
  <si>
    <t>Дата:</t>
  </si>
  <si>
    <t>Реєстраційний номер</t>
  </si>
  <si>
    <t>Податковий номер</t>
  </si>
  <si>
    <t>Адреса</t>
  </si>
  <si>
    <t>01021, м. Київ, Кловський узвіз, 9/1</t>
  </si>
  <si>
    <t>SWIFT: CHASUS33</t>
  </si>
  <si>
    <t>Всього:</t>
  </si>
  <si>
    <t>JSB “UKRGASBANK”</t>
  </si>
  <si>
    <t>SWIFT:UGASUAUK</t>
  </si>
  <si>
    <t>Account No. 899579957</t>
  </si>
  <si>
    <r>
      <t xml:space="preserve">BANK OF BENEFICIARY </t>
    </r>
    <r>
      <rPr>
        <sz val="13"/>
        <color indexed="8"/>
        <rFont val="Times New Roman"/>
        <family val="1"/>
        <charset val="204"/>
      </rPr>
      <t>(SWIFT field code: 57A)</t>
    </r>
  </si>
  <si>
    <r>
      <t>J.P. Morgan Chase Bank, N.A.</t>
    </r>
    <r>
      <rPr>
        <sz val="14"/>
        <color theme="1"/>
        <rFont val="Times New Roman"/>
        <family val="1"/>
        <charset val="204"/>
      </rPr>
      <t xml:space="preserve"> 
New York, USA</t>
    </r>
  </si>
  <si>
    <t>PAYER</t>
  </si>
  <si>
    <t>9/1 Klovskyi Uzviz, Kyiv 01021</t>
  </si>
  <si>
    <t>1 Yerevanska St., Kyiv 03087</t>
  </si>
  <si>
    <r>
      <t xml:space="preserve">БАНК БЕНЕФІЦІАРА </t>
    </r>
    <r>
      <rPr>
        <sz val="13"/>
        <color indexed="8"/>
        <rFont val="Times New Roman"/>
        <family val="1"/>
        <charset val="204"/>
      </rPr>
      <t>(SWIFT field code: 57A)</t>
    </r>
  </si>
  <si>
    <t>АБ "УКРГАЗБАНК"</t>
  </si>
  <si>
    <t>ПЛАТНИК</t>
  </si>
  <si>
    <r>
      <t xml:space="preserve">ПРИЗНАЧЕННЯ ПЛАТЕЖУ (Договір №, дата)
</t>
    </r>
    <r>
      <rPr>
        <sz val="13"/>
        <color indexed="8"/>
        <rFont val="Times New Roman"/>
        <family val="1"/>
        <charset val="204"/>
      </rPr>
      <t>(SWIFT field code: 70)</t>
    </r>
  </si>
  <si>
    <t>№ ________ дата____ Оплата замовленої потужності</t>
  </si>
  <si>
    <t>No. ________ date____ 
Payment for booked capacity</t>
  </si>
  <si>
    <r>
      <t xml:space="preserve">DETAILS OF PAYMENT (AGREEMENT No. and Date)
</t>
    </r>
    <r>
      <rPr>
        <sz val="13"/>
        <color indexed="8"/>
        <rFont val="Times New Roman"/>
        <family val="1"/>
        <charset val="204"/>
      </rPr>
      <t>(SWIFT field code: 70)</t>
    </r>
  </si>
  <si>
    <t>INVOICE No.</t>
  </si>
  <si>
    <t>MM-YY-No.Agreement/Date</t>
  </si>
  <si>
    <t>03087, м.Київ, вул. Єреванська, 1</t>
  </si>
  <si>
    <r>
      <t xml:space="preserve">BENEFICIARY'S NAME and ACCOUNT NUMBER 
</t>
    </r>
    <r>
      <rPr>
        <sz val="13"/>
        <color indexed="8"/>
        <rFont val="Times New Roman"/>
        <family val="1"/>
        <charset val="204"/>
      </rPr>
      <t xml:space="preserve">(SWIFT field code: 59) </t>
    </r>
  </si>
  <si>
    <r>
      <t xml:space="preserve">НАЗВА БЕНЕФІЦІАРА та НОМЕР РАХУНКУ
</t>
    </r>
    <r>
      <rPr>
        <sz val="13"/>
        <color indexed="8"/>
        <rFont val="Times New Roman"/>
        <family val="1"/>
        <charset val="204"/>
      </rPr>
      <t>(SWIFT field code: 59)</t>
    </r>
  </si>
  <si>
    <t>Head of the natural gas accounting and service implementation</t>
  </si>
  <si>
    <t>division of Branch “Storage System Operator of Ukraine”</t>
  </si>
  <si>
    <t>Verbenko Yuliya</t>
  </si>
  <si>
    <t>Вербенко Ю.</t>
  </si>
  <si>
    <t>Начальник управління обліку газу та реалізації послуг в ПСГ</t>
  </si>
  <si>
    <t>Філії "Оператор газосховищ України"</t>
  </si>
  <si>
    <r>
      <t xml:space="preserve">SSO Branch
</t>
    </r>
    <r>
      <rPr>
        <b/>
        <sz val="13"/>
        <color indexed="8"/>
        <rFont val="Times New Roman"/>
        <family val="1"/>
        <charset val="204"/>
      </rPr>
      <t>UA593204780000026006924857249</t>
    </r>
  </si>
  <si>
    <r>
      <t xml:space="preserve">BANK CORRESPONDENT USD
</t>
    </r>
    <r>
      <rPr>
        <sz val="13"/>
        <color indexed="8"/>
        <rFont val="Times New Roman"/>
        <family val="1"/>
        <charset val="204"/>
      </rPr>
      <t>(SWIFT field code: 54A)</t>
    </r>
  </si>
  <si>
    <r>
      <t xml:space="preserve">BANK CORRESPONDENT EUR
</t>
    </r>
    <r>
      <rPr>
        <sz val="13"/>
        <color indexed="8"/>
        <rFont val="Times New Roman"/>
        <family val="1"/>
        <charset val="204"/>
      </rPr>
      <t>(SWIFT field code: 54A)</t>
    </r>
  </si>
  <si>
    <r>
      <t xml:space="preserve">БАНК КОРЕСПОНДЕНТ ЄВРО
</t>
    </r>
    <r>
      <rPr>
        <sz val="13"/>
        <color indexed="8"/>
        <rFont val="Times New Roman"/>
        <family val="1"/>
        <charset val="204"/>
      </rPr>
      <t>(SWIFT field code: 54A)</t>
    </r>
  </si>
  <si>
    <r>
      <t xml:space="preserve">БАНК КОРЕСПОНДЕНТ ДОЛЛ
</t>
    </r>
    <r>
      <rPr>
        <sz val="13"/>
        <color indexed="8"/>
        <rFont val="Times New Roman"/>
        <family val="1"/>
        <charset val="204"/>
      </rPr>
      <t>(SWIFT field code: 54A)</t>
    </r>
  </si>
  <si>
    <t>COMMERZBANK AG              Frankfurt Am Main, Germany</t>
  </si>
  <si>
    <t>SWIFT: COBADEFF</t>
  </si>
  <si>
    <t>Account No. 400886433201</t>
  </si>
  <si>
    <t>Payment discription</t>
  </si>
  <si>
    <t>Tariff per TCM without VAT</t>
  </si>
  <si>
    <t>Amount, UAH</t>
  </si>
  <si>
    <t>VAT 20%</t>
  </si>
  <si>
    <t>Final due:</t>
  </si>
  <si>
    <t>Тариф за 1000 м.куб. без ПДВ</t>
  </si>
  <si>
    <t>Сума, грн.</t>
  </si>
  <si>
    <t>Інформація до платежу</t>
  </si>
  <si>
    <t>ПДВ 20%</t>
  </si>
  <si>
    <t>Coeficient</t>
  </si>
  <si>
    <t>Коефіцієнт</t>
  </si>
  <si>
    <t>Потужність закачування місячна, тис.м.куб.</t>
  </si>
  <si>
    <t>Individual injection (monthly, tcm)</t>
  </si>
  <si>
    <r>
      <t xml:space="preserve">Service code - 2020819 - </t>
    </r>
    <r>
      <rPr>
        <b/>
        <sz val="12"/>
        <color theme="1"/>
        <rFont val="Times New Roman"/>
        <family val="1"/>
        <charset val="204"/>
      </rPr>
      <t>for the individual service of injection monthly</t>
    </r>
  </si>
  <si>
    <r>
      <t xml:space="preserve">Код послуги - 2020819 </t>
    </r>
    <r>
      <rPr>
        <b/>
        <sz val="12"/>
        <rFont val="Times New Roman"/>
        <family val="1"/>
        <charset val="204"/>
      </rPr>
      <t>- потужність закачування місячна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</si>
</sst>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-* #,##0.00_р_._-;\-* #,##0.00_р_._-;_-* &quot;-&quot;??_р_._-;_-@_-"/>
    <numFmt numFmtId="166" formatCode="_-* #,##0.0_р_._-;\-* #,##0.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u/>
      <sz val="16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.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1" fillId="0" borderId="0"/>
    <xf numFmtId="165" fontId="3" fillId="0" borderId="0" applyFont="0" applyFill="0" applyBorder="0" applyAlignment="0" applyProtection="0"/>
    <xf numFmtId="0" fontId="3" fillId="0" borderId="0"/>
  </cellStyleXfs>
  <cellXfs count="70">
    <xf numFmtId="0" fontId="0" fillId="0" borderId="0" xfId="0"/>
    <xf numFmtId="0" fontId="4" fillId="0" borderId="0" xfId="2" applyFont="1" applyFill="1"/>
    <xf numFmtId="0" fontId="5" fillId="0" borderId="0" xfId="2" applyFont="1" applyFill="1"/>
    <xf numFmtId="0" fontId="6" fillId="0" borderId="0" xfId="3" applyFont="1" applyFill="1" applyBorder="1"/>
    <xf numFmtId="0" fontId="7" fillId="0" borderId="0" xfId="1" applyFont="1" applyFill="1" applyBorder="1" applyAlignment="1">
      <alignment horizontal="right"/>
    </xf>
    <xf numFmtId="49" fontId="7" fillId="0" borderId="0" xfId="1" applyNumberFormat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8" fillId="0" borderId="0" xfId="2" applyFont="1" applyFill="1" applyBorder="1" applyAlignment="1">
      <alignment horizontal="left"/>
    </xf>
    <xf numFmtId="1" fontId="6" fillId="0" borderId="0" xfId="2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10" fillId="0" borderId="0" xfId="2" applyFont="1" applyFill="1" applyBorder="1" applyAlignment="1">
      <alignment horizontal="left"/>
    </xf>
    <xf numFmtId="1" fontId="11" fillId="0" borderId="0" xfId="2" applyNumberFormat="1" applyFont="1" applyFill="1" applyBorder="1" applyAlignment="1">
      <alignment horizontal="left"/>
    </xf>
    <xf numFmtId="0" fontId="11" fillId="0" borderId="0" xfId="2" applyFont="1" applyFill="1" applyBorder="1" applyAlignment="1">
      <alignment horizontal="left"/>
    </xf>
    <xf numFmtId="0" fontId="11" fillId="0" borderId="0" xfId="2" applyFont="1" applyFill="1" applyBorder="1" applyAlignment="1">
      <alignment horizontal="left" wrapText="1"/>
    </xf>
    <xf numFmtId="0" fontId="12" fillId="0" borderId="0" xfId="2" applyFont="1" applyFill="1" applyBorder="1" applyAlignment="1"/>
    <xf numFmtId="0" fontId="11" fillId="0" borderId="0" xfId="2" applyFont="1" applyFill="1" applyBorder="1" applyAlignment="1"/>
    <xf numFmtId="0" fontId="14" fillId="0" borderId="0" xfId="2" applyFont="1" applyFill="1" applyBorder="1" applyAlignment="1">
      <alignment horizontal="left" vertical="center" indent="2"/>
    </xf>
    <xf numFmtId="0" fontId="15" fillId="0" borderId="0" xfId="0" applyFont="1" applyAlignment="1">
      <alignment vertical="center"/>
    </xf>
    <xf numFmtId="0" fontId="8" fillId="0" borderId="0" xfId="2" applyFont="1" applyFill="1" applyBorder="1" applyAlignment="1">
      <alignment wrapText="1"/>
    </xf>
    <xf numFmtId="0" fontId="10" fillId="0" borderId="0" xfId="2" applyFont="1" applyFill="1" applyBorder="1" applyAlignment="1">
      <alignment wrapText="1"/>
    </xf>
    <xf numFmtId="0" fontId="8" fillId="0" borderId="0" xfId="2" applyFont="1" applyFill="1" applyBorder="1" applyAlignment="1">
      <alignment vertical="center" wrapText="1"/>
    </xf>
    <xf numFmtId="0" fontId="16" fillId="0" borderId="0" xfId="2" applyFont="1" applyFill="1" applyBorder="1" applyAlignment="1">
      <alignment vertical="center" wrapText="1"/>
    </xf>
    <xf numFmtId="0" fontId="17" fillId="0" borderId="0" xfId="2" applyFont="1" applyFill="1" applyBorder="1" applyAlignment="1">
      <alignment vertical="center" wrapText="1"/>
    </xf>
    <xf numFmtId="1" fontId="12" fillId="0" borderId="0" xfId="2" applyNumberFormat="1" applyFont="1" applyFill="1" applyBorder="1" applyAlignment="1">
      <alignment horizontal="left"/>
    </xf>
    <xf numFmtId="14" fontId="0" fillId="0" borderId="0" xfId="0" applyNumberFormat="1"/>
    <xf numFmtId="0" fontId="4" fillId="0" borderId="0" xfId="2" applyFont="1" applyFill="1" applyAlignment="1">
      <alignment vertical="center" wrapText="1"/>
    </xf>
    <xf numFmtId="0" fontId="15" fillId="0" borderId="0" xfId="0" applyFont="1" applyAlignment="1">
      <alignment horizontal="justify" vertical="center"/>
    </xf>
    <xf numFmtId="165" fontId="6" fillId="0" borderId="1" xfId="4" applyFont="1" applyFill="1" applyBorder="1" applyAlignment="1">
      <alignment vertical="center"/>
    </xf>
    <xf numFmtId="4" fontId="8" fillId="0" borderId="1" xfId="2" applyNumberFormat="1" applyFont="1" applyFill="1" applyBorder="1"/>
    <xf numFmtId="4" fontId="5" fillId="0" borderId="0" xfId="2" applyNumberFormat="1" applyFont="1" applyFill="1"/>
    <xf numFmtId="0" fontId="0" fillId="0" borderId="0" xfId="0" applyAlignment="1">
      <alignment vertical="center"/>
    </xf>
    <xf numFmtId="0" fontId="6" fillId="0" borderId="0" xfId="2" applyFont="1" applyFill="1" applyBorder="1"/>
    <xf numFmtId="0" fontId="20" fillId="0" borderId="0" xfId="0" applyFont="1" applyBorder="1" applyAlignment="1">
      <alignment vertical="center"/>
    </xf>
    <xf numFmtId="0" fontId="21" fillId="0" borderId="0" xfId="2" applyFont="1" applyFill="1" applyBorder="1"/>
    <xf numFmtId="0" fontId="7" fillId="0" borderId="0" xfId="2" applyFont="1" applyFill="1" applyBorder="1" applyAlignment="1">
      <alignment horizontal="right"/>
    </xf>
    <xf numFmtId="0" fontId="22" fillId="0" borderId="2" xfId="0" applyFont="1" applyBorder="1" applyAlignment="1">
      <alignment vertical="center"/>
    </xf>
    <xf numFmtId="0" fontId="6" fillId="0" borderId="2" xfId="2" applyFont="1" applyFill="1" applyBorder="1"/>
    <xf numFmtId="0" fontId="8" fillId="0" borderId="0" xfId="5" applyFont="1" applyFill="1" applyBorder="1" applyAlignment="1" applyProtection="1">
      <alignment horizontal="right"/>
    </xf>
    <xf numFmtId="164" fontId="8" fillId="0" borderId="0" xfId="2" applyNumberFormat="1" applyFont="1" applyFill="1" applyBorder="1"/>
    <xf numFmtId="4" fontId="8" fillId="0" borderId="0" xfId="2" applyNumberFormat="1" applyFont="1" applyFill="1" applyBorder="1"/>
    <xf numFmtId="0" fontId="8" fillId="0" borderId="0" xfId="2" applyFont="1" applyFill="1" applyBorder="1" applyAlignment="1">
      <alignment horizontal="left" wrapText="1"/>
    </xf>
    <xf numFmtId="0" fontId="8" fillId="0" borderId="0" xfId="2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vertical="top" wrapText="1"/>
    </xf>
    <xf numFmtId="0" fontId="11" fillId="0" borderId="0" xfId="2" applyFont="1" applyFill="1" applyBorder="1" applyAlignment="1">
      <alignment wrapText="1"/>
    </xf>
    <xf numFmtId="0" fontId="7" fillId="0" borderId="0" xfId="2" applyFont="1" applyFill="1" applyBorder="1" applyAlignment="1">
      <alignment vertical="top" wrapText="1"/>
    </xf>
    <xf numFmtId="0" fontId="11" fillId="0" borderId="0" xfId="2" applyFont="1" applyFill="1" applyBorder="1" applyAlignment="1">
      <alignment vertical="top" wrapText="1"/>
    </xf>
    <xf numFmtId="1" fontId="12" fillId="0" borderId="0" xfId="2" applyNumberFormat="1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center" wrapText="1"/>
    </xf>
    <xf numFmtId="0" fontId="6" fillId="0" borderId="0" xfId="2" applyFont="1" applyFill="1" applyBorder="1" applyAlignment="1">
      <alignment horizontal="left" vertical="top"/>
    </xf>
    <xf numFmtId="0" fontId="18" fillId="0" borderId="0" xfId="0" applyFont="1" applyFill="1"/>
    <xf numFmtId="0" fontId="18" fillId="0" borderId="0" xfId="0" applyFont="1" applyFill="1" applyAlignment="1">
      <alignment horizontal="left" vertical="center"/>
    </xf>
    <xf numFmtId="0" fontId="23" fillId="0" borderId="0" xfId="0" applyFont="1" applyFill="1"/>
    <xf numFmtId="0" fontId="5" fillId="0" borderId="0" xfId="0" applyFont="1" applyFill="1"/>
    <xf numFmtId="0" fontId="2" fillId="0" borderId="0" xfId="1" applyFont="1" applyFill="1" applyBorder="1" applyAlignment="1"/>
    <xf numFmtId="14" fontId="9" fillId="0" borderId="0" xfId="1" applyNumberFormat="1" applyFont="1" applyFill="1" applyBorder="1" applyAlignment="1">
      <alignment horizontal="left"/>
    </xf>
    <xf numFmtId="0" fontId="19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shrinkToFit="1"/>
    </xf>
    <xf numFmtId="166" fontId="6" fillId="0" borderId="1" xfId="4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/>
    <xf numFmtId="0" fontId="8" fillId="0" borderId="0" xfId="5" applyFont="1" applyFill="1" applyBorder="1" applyAlignment="1" applyProtection="1">
      <alignment horizontal="left"/>
    </xf>
    <xf numFmtId="4" fontId="8" fillId="0" borderId="0" xfId="0" applyNumberFormat="1" applyFont="1" applyFill="1" applyBorder="1"/>
    <xf numFmtId="0" fontId="5" fillId="0" borderId="1" xfId="2" applyFont="1" applyFill="1" applyBorder="1"/>
    <xf numFmtId="0" fontId="6" fillId="0" borderId="1" xfId="2" applyFont="1" applyFill="1" applyBorder="1"/>
    <xf numFmtId="0" fontId="19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8" fillId="0" borderId="1" xfId="5" applyFont="1" applyFill="1" applyBorder="1" applyAlignment="1" applyProtection="1">
      <alignment horizontal="left"/>
    </xf>
    <xf numFmtId="0" fontId="12" fillId="0" borderId="0" xfId="2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right"/>
    </xf>
  </cellXfs>
  <cellStyles count="6">
    <cellStyle name="Обычный" xfId="0" builtinId="0"/>
    <cellStyle name="Обычный 6" xfId="2"/>
    <cellStyle name="Обычный_REALIZ 2001" xfId="3"/>
    <cellStyle name="Обычный_акт шаблон" xfId="1"/>
    <cellStyle name="Обычный_Лист1" xfId="5"/>
    <cellStyle name="Финансов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view="pageBreakPreview" topLeftCell="A34" zoomScale="80" zoomScaleNormal="60" zoomScaleSheetLayoutView="80" workbookViewId="0">
      <selection activeCell="M19" sqref="M19"/>
    </sheetView>
  </sheetViews>
  <sheetFormatPr defaultColWidth="9.140625" defaultRowHeight="12.75" x14ac:dyDescent="0.2"/>
  <cols>
    <col min="1" max="1" width="38.42578125" style="2" customWidth="1"/>
    <col min="2" max="2" width="39.28515625" style="2" customWidth="1"/>
    <col min="3" max="3" width="16.28515625" style="2" customWidth="1"/>
    <col min="4" max="4" width="17.5703125" style="2" customWidth="1"/>
    <col min="5" max="5" width="15" style="2" customWidth="1"/>
    <col min="6" max="6" width="13.5703125" style="2" customWidth="1"/>
    <col min="7" max="7" width="15.5703125" style="2" customWidth="1"/>
    <col min="8" max="8" width="13.140625" style="2" hidden="1" customWidth="1"/>
    <col min="9" max="9" width="12" style="2" bestFit="1" customWidth="1"/>
    <col min="10" max="10" width="12.85546875" style="2" bestFit="1" customWidth="1"/>
    <col min="11" max="16384" width="9.140625" style="2"/>
  </cols>
  <sheetData>
    <row r="1" spans="1:10" ht="20.25" x14ac:dyDescent="0.3">
      <c r="A1" s="53" t="s">
        <v>28</v>
      </c>
      <c r="B1" s="53" t="s">
        <v>29</v>
      </c>
      <c r="C1" s="53"/>
      <c r="D1" s="53"/>
      <c r="E1" s="53"/>
      <c r="F1" s="53"/>
      <c r="G1" s="53"/>
      <c r="H1" s="1" t="s">
        <v>0</v>
      </c>
    </row>
    <row r="2" spans="1:10" ht="20.25" x14ac:dyDescent="0.3">
      <c r="A2" s="3"/>
      <c r="B2" s="4"/>
      <c r="C2" s="4"/>
      <c r="D2" s="5"/>
      <c r="E2" s="6"/>
      <c r="F2" s="6" t="s">
        <v>1</v>
      </c>
      <c r="G2" s="54">
        <f ca="1">TODAY()</f>
        <v>43672</v>
      </c>
      <c r="H2" s="1" t="s">
        <v>2</v>
      </c>
    </row>
    <row r="3" spans="1:10" ht="52.15" customHeight="1" x14ac:dyDescent="0.2">
      <c r="A3" s="41" t="s">
        <v>31</v>
      </c>
      <c r="B3" s="44" t="s">
        <v>39</v>
      </c>
      <c r="C3" s="42"/>
      <c r="D3" s="42"/>
      <c r="E3" s="42"/>
      <c r="F3" s="42"/>
      <c r="G3" s="42"/>
    </row>
    <row r="4" spans="1:10" ht="18.75" x14ac:dyDescent="0.3">
      <c r="A4" s="9" t="s">
        <v>3</v>
      </c>
      <c r="B4" s="8">
        <v>42601222</v>
      </c>
      <c r="C4" s="9"/>
      <c r="D4" s="10"/>
      <c r="E4" s="10"/>
      <c r="F4" s="10"/>
      <c r="G4" s="10"/>
    </row>
    <row r="5" spans="1:10" ht="18.75" x14ac:dyDescent="0.3">
      <c r="A5" s="9" t="s">
        <v>4</v>
      </c>
      <c r="B5" s="11">
        <v>300198026656</v>
      </c>
      <c r="C5" s="12"/>
      <c r="D5" s="10"/>
      <c r="E5" s="10"/>
      <c r="F5" s="10"/>
      <c r="G5" s="10"/>
    </row>
    <row r="6" spans="1:10" ht="18.75" customHeight="1" x14ac:dyDescent="0.3">
      <c r="A6" s="9" t="s">
        <v>5</v>
      </c>
      <c r="B6" s="43" t="s">
        <v>19</v>
      </c>
      <c r="C6" s="43"/>
      <c r="D6" s="43"/>
      <c r="E6" s="13"/>
      <c r="F6" s="13"/>
      <c r="G6" s="13"/>
    </row>
    <row r="7" spans="1:10" ht="34.9" customHeight="1" x14ac:dyDescent="0.3">
      <c r="A7" s="41" t="s">
        <v>16</v>
      </c>
      <c r="B7" s="42" t="s">
        <v>13</v>
      </c>
      <c r="D7" s="15"/>
      <c r="E7" s="16"/>
      <c r="F7" s="16"/>
      <c r="G7" s="16"/>
    </row>
    <row r="8" spans="1:10" ht="18.75" x14ac:dyDescent="0.3">
      <c r="A8" s="7"/>
      <c r="B8" s="43" t="s">
        <v>14</v>
      </c>
      <c r="C8" s="43"/>
      <c r="D8" s="43"/>
      <c r="E8" s="16"/>
      <c r="F8" s="16"/>
      <c r="G8" s="16"/>
      <c r="J8" s="17"/>
    </row>
    <row r="9" spans="1:10" ht="20.25" customHeight="1" x14ac:dyDescent="0.3">
      <c r="A9" s="18"/>
      <c r="B9" s="43" t="s">
        <v>20</v>
      </c>
      <c r="D9" s="19"/>
      <c r="E9" s="16"/>
      <c r="F9" s="16"/>
      <c r="G9" s="16"/>
      <c r="J9" s="17"/>
    </row>
    <row r="10" spans="1:10" ht="37.5" x14ac:dyDescent="0.3">
      <c r="A10" s="41" t="s">
        <v>41</v>
      </c>
      <c r="B10" s="45" t="s">
        <v>44</v>
      </c>
      <c r="D10" s="19"/>
      <c r="E10" s="16"/>
      <c r="F10" s="16"/>
      <c r="G10" s="16"/>
      <c r="J10" s="17"/>
    </row>
    <row r="11" spans="1:10" ht="20.25" customHeight="1" x14ac:dyDescent="0.3">
      <c r="A11" s="18"/>
      <c r="B11" s="13" t="s">
        <v>45</v>
      </c>
      <c r="D11" s="19"/>
      <c r="E11" s="16"/>
      <c r="F11" s="16"/>
      <c r="G11" s="16"/>
      <c r="J11" s="17"/>
    </row>
    <row r="12" spans="1:10" ht="20.25" customHeight="1" x14ac:dyDescent="0.3">
      <c r="A12" s="18"/>
      <c r="B12" s="13" t="s">
        <v>46</v>
      </c>
      <c r="D12" s="19"/>
      <c r="E12" s="16"/>
      <c r="F12" s="16"/>
      <c r="G12" s="16"/>
      <c r="J12" s="17"/>
    </row>
    <row r="13" spans="1:10" ht="39.6" customHeight="1" x14ac:dyDescent="0.3">
      <c r="A13" s="41" t="s">
        <v>40</v>
      </c>
      <c r="B13" s="45" t="s">
        <v>17</v>
      </c>
      <c r="D13" s="19"/>
      <c r="E13" s="16"/>
      <c r="F13" s="16"/>
      <c r="G13" s="16"/>
      <c r="J13" s="17"/>
    </row>
    <row r="14" spans="1:10" ht="20.25" customHeight="1" x14ac:dyDescent="0.3">
      <c r="A14" s="18"/>
      <c r="B14" s="13" t="s">
        <v>11</v>
      </c>
      <c r="D14" s="19"/>
      <c r="E14" s="16"/>
      <c r="F14" s="16"/>
      <c r="G14" s="16"/>
      <c r="J14" s="17"/>
    </row>
    <row r="15" spans="1:10" ht="20.25" customHeight="1" x14ac:dyDescent="0.3">
      <c r="A15" s="18"/>
      <c r="B15" s="13" t="s">
        <v>15</v>
      </c>
      <c r="D15" s="19"/>
      <c r="E15" s="16"/>
      <c r="F15" s="16"/>
      <c r="G15" s="16"/>
      <c r="J15" s="17"/>
    </row>
    <row r="16" spans="1:10" ht="20.25" x14ac:dyDescent="0.2">
      <c r="A16" s="20" t="s">
        <v>18</v>
      </c>
      <c r="B16" s="21"/>
      <c r="C16" s="21"/>
      <c r="D16" s="22"/>
      <c r="E16" s="22"/>
      <c r="F16" s="22"/>
      <c r="G16" s="22"/>
      <c r="J16" s="17"/>
    </row>
    <row r="17" spans="1:10" ht="18.75" x14ac:dyDescent="0.3">
      <c r="A17" s="7" t="s">
        <v>3</v>
      </c>
      <c r="B17" s="23"/>
      <c r="C17" s="13"/>
      <c r="D17" s="19"/>
      <c r="E17" s="19"/>
      <c r="F17" s="19"/>
      <c r="G17" s="19"/>
      <c r="H17" s="24"/>
      <c r="I17"/>
      <c r="J17" s="17"/>
    </row>
    <row r="18" spans="1:10" ht="18.75" x14ac:dyDescent="0.3">
      <c r="A18" s="7"/>
      <c r="B18" s="23"/>
      <c r="C18" s="13"/>
      <c r="D18" s="19"/>
      <c r="E18" s="19"/>
      <c r="F18" s="19"/>
      <c r="G18" s="19"/>
      <c r="H18" s="24"/>
      <c r="I18"/>
      <c r="J18" s="17"/>
    </row>
    <row r="19" spans="1:10" ht="54.6" customHeight="1" x14ac:dyDescent="0.3">
      <c r="A19" s="41" t="s">
        <v>27</v>
      </c>
      <c r="B19" s="46" t="s">
        <v>26</v>
      </c>
      <c r="C19" s="13"/>
      <c r="D19" s="19"/>
      <c r="E19" s="19"/>
      <c r="F19" s="19"/>
      <c r="G19" s="19"/>
      <c r="H19" s="24"/>
      <c r="I19"/>
      <c r="J19" s="17"/>
    </row>
    <row r="20" spans="1:10" ht="18.75" x14ac:dyDescent="0.3">
      <c r="A20" s="40"/>
      <c r="B20" s="46"/>
      <c r="C20" s="13"/>
      <c r="D20" s="19"/>
      <c r="E20" s="19"/>
      <c r="F20" s="19"/>
      <c r="G20" s="19"/>
      <c r="H20" s="24"/>
      <c r="I20"/>
      <c r="J20" s="17"/>
    </row>
    <row r="21" spans="1:10" ht="47.25" x14ac:dyDescent="0.2">
      <c r="A21" s="65" t="s">
        <v>47</v>
      </c>
      <c r="B21" s="65"/>
      <c r="C21" s="65"/>
      <c r="D21" s="55" t="s">
        <v>59</v>
      </c>
      <c r="E21" s="55" t="s">
        <v>48</v>
      </c>
      <c r="F21" s="55" t="s">
        <v>56</v>
      </c>
      <c r="G21" s="56" t="s">
        <v>49</v>
      </c>
      <c r="H21" s="25"/>
      <c r="J21" s="26"/>
    </row>
    <row r="22" spans="1:10" ht="16.5" x14ac:dyDescent="0.2">
      <c r="A22" s="66" t="s">
        <v>60</v>
      </c>
      <c r="B22" s="66"/>
      <c r="C22" s="66"/>
      <c r="D22" s="57">
        <v>5000</v>
      </c>
      <c r="E22" s="27">
        <f>93.3</f>
        <v>93.3</v>
      </c>
      <c r="F22" s="58">
        <v>1.1000000000000001</v>
      </c>
      <c r="G22" s="59">
        <f>ROUND(D22*E22*F22,2)</f>
        <v>513150</v>
      </c>
      <c r="J22" s="26"/>
    </row>
    <row r="23" spans="1:10" ht="16.5" x14ac:dyDescent="0.25">
      <c r="A23" s="67" t="s">
        <v>50</v>
      </c>
      <c r="B23" s="67"/>
      <c r="C23" s="67"/>
      <c r="D23" s="67"/>
      <c r="E23" s="63"/>
      <c r="F23" s="28"/>
      <c r="G23" s="59">
        <f>G22*0.2</f>
        <v>102630</v>
      </c>
      <c r="I23" s="29"/>
      <c r="J23" s="30"/>
    </row>
    <row r="24" spans="1:10" ht="16.5" x14ac:dyDescent="0.25">
      <c r="A24" s="67" t="s">
        <v>51</v>
      </c>
      <c r="B24" s="67"/>
      <c r="C24" s="67"/>
      <c r="D24" s="67"/>
      <c r="E24" s="63"/>
      <c r="F24" s="64"/>
      <c r="G24" s="60">
        <f>G22+G23</f>
        <v>615780</v>
      </c>
    </row>
    <row r="25" spans="1:10" ht="17.45" customHeight="1" x14ac:dyDescent="0.25">
      <c r="A25" s="61"/>
      <c r="B25" s="61"/>
      <c r="C25" s="61"/>
      <c r="D25" s="61"/>
      <c r="E25" s="62"/>
      <c r="F25" s="31"/>
      <c r="G25" s="31"/>
    </row>
    <row r="26" spans="1:10" ht="20.25" x14ac:dyDescent="0.3">
      <c r="A26" s="49" t="s">
        <v>33</v>
      </c>
      <c r="B26" s="49"/>
      <c r="C26" s="49"/>
      <c r="D26" s="49"/>
      <c r="E26" s="33"/>
      <c r="F26" s="33"/>
      <c r="G26" s="34"/>
    </row>
    <row r="27" spans="1:10" ht="20.25" x14ac:dyDescent="0.3">
      <c r="A27" s="50" t="s">
        <v>34</v>
      </c>
      <c r="B27" s="51"/>
      <c r="C27" s="52"/>
      <c r="E27" s="33"/>
      <c r="F27" s="69" t="s">
        <v>35</v>
      </c>
      <c r="G27" s="69"/>
    </row>
    <row r="28" spans="1:10" ht="18.75" x14ac:dyDescent="0.25">
      <c r="A28" s="32"/>
      <c r="B28" s="31"/>
      <c r="C28" s="31"/>
      <c r="D28" s="31"/>
      <c r="E28" s="31"/>
      <c r="F28" s="31"/>
      <c r="G28" s="31"/>
    </row>
    <row r="29" spans="1:10" ht="16.5" x14ac:dyDescent="0.25">
      <c r="A29" s="35"/>
      <c r="B29" s="36"/>
      <c r="C29" s="36"/>
      <c r="D29" s="36"/>
      <c r="E29" s="36"/>
      <c r="F29" s="36"/>
      <c r="G29" s="36"/>
    </row>
    <row r="30" spans="1:10" ht="20.25" x14ac:dyDescent="0.3">
      <c r="A30" s="53" t="str">
        <f>A1</f>
        <v>INVOICE No.</v>
      </c>
      <c r="B30" s="53" t="str">
        <f>B1</f>
        <v>MM-YY-No.Agreement/Date</v>
      </c>
      <c r="C30" s="53"/>
      <c r="D30" s="53"/>
      <c r="E30" s="53"/>
      <c r="F30" s="53"/>
      <c r="G30" s="53"/>
    </row>
    <row r="31" spans="1:10" ht="20.25" x14ac:dyDescent="0.3">
      <c r="A31" s="3"/>
      <c r="B31" s="4"/>
      <c r="C31" s="4"/>
      <c r="D31" s="5"/>
      <c r="E31" s="6"/>
      <c r="F31" s="6" t="s">
        <v>6</v>
      </c>
      <c r="G31" s="54">
        <f ca="1">G2</f>
        <v>43672</v>
      </c>
    </row>
    <row r="32" spans="1:10" ht="53.25" x14ac:dyDescent="0.3">
      <c r="A32" s="41" t="s">
        <v>32</v>
      </c>
      <c r="B32" s="44" t="s">
        <v>39</v>
      </c>
      <c r="C32" s="4"/>
      <c r="D32" s="5"/>
      <c r="E32" s="6"/>
      <c r="F32" s="6"/>
      <c r="G32" s="6"/>
    </row>
    <row r="33" spans="1:12" ht="20.25" x14ac:dyDescent="0.3">
      <c r="A33" s="9" t="s">
        <v>7</v>
      </c>
      <c r="B33" s="8">
        <v>42601222</v>
      </c>
      <c r="C33" s="4"/>
      <c r="D33" s="5"/>
      <c r="E33" s="6"/>
      <c r="F33" s="6"/>
      <c r="G33" s="6"/>
    </row>
    <row r="34" spans="1:12" ht="20.25" x14ac:dyDescent="0.3">
      <c r="A34" s="9" t="s">
        <v>8</v>
      </c>
      <c r="B34" s="11">
        <v>300198026656</v>
      </c>
      <c r="C34" s="4"/>
      <c r="D34" s="5"/>
      <c r="E34" s="6"/>
      <c r="F34" s="6"/>
      <c r="G34" s="6"/>
    </row>
    <row r="35" spans="1:12" ht="37.5" x14ac:dyDescent="0.3">
      <c r="A35" s="48" t="s">
        <v>9</v>
      </c>
      <c r="B35" s="43" t="s">
        <v>10</v>
      </c>
      <c r="C35" s="4"/>
      <c r="D35" s="5"/>
      <c r="E35" s="6"/>
      <c r="F35" s="6"/>
      <c r="G35" s="6"/>
    </row>
    <row r="36" spans="1:12" ht="33" x14ac:dyDescent="0.3">
      <c r="A36" s="41" t="s">
        <v>21</v>
      </c>
      <c r="B36" s="42" t="s">
        <v>22</v>
      </c>
      <c r="C36" s="4"/>
      <c r="D36" s="5"/>
      <c r="E36" s="6"/>
      <c r="F36" s="6"/>
      <c r="G36" s="6"/>
    </row>
    <row r="37" spans="1:12" ht="20.25" x14ac:dyDescent="0.3">
      <c r="A37" s="7"/>
      <c r="B37" s="43" t="s">
        <v>14</v>
      </c>
      <c r="C37" s="4"/>
      <c r="D37" s="5"/>
      <c r="E37" s="6"/>
      <c r="F37" s="6"/>
      <c r="G37" s="6"/>
    </row>
    <row r="38" spans="1:12" ht="27" customHeight="1" x14ac:dyDescent="0.3">
      <c r="A38" s="18"/>
      <c r="B38" s="45" t="s">
        <v>30</v>
      </c>
      <c r="C38" s="4"/>
      <c r="D38" s="5"/>
      <c r="E38" s="6"/>
      <c r="F38" s="6"/>
      <c r="G38" s="6"/>
    </row>
    <row r="39" spans="1:12" ht="37.5" x14ac:dyDescent="0.3">
      <c r="A39" s="41" t="s">
        <v>42</v>
      </c>
      <c r="B39" s="45" t="s">
        <v>44</v>
      </c>
      <c r="C39" s="4"/>
      <c r="D39" s="5"/>
      <c r="E39" s="6"/>
      <c r="F39" s="6"/>
      <c r="G39" s="6"/>
    </row>
    <row r="40" spans="1:12" ht="20.25" x14ac:dyDescent="0.3">
      <c r="A40" s="18"/>
      <c r="B40" s="13" t="s">
        <v>45</v>
      </c>
      <c r="C40" s="4"/>
      <c r="D40" s="5"/>
      <c r="E40" s="6"/>
      <c r="F40" s="6"/>
      <c r="G40" s="6"/>
    </row>
    <row r="41" spans="1:12" ht="20.25" x14ac:dyDescent="0.3">
      <c r="A41" s="18"/>
      <c r="B41" s="13" t="s">
        <v>46</v>
      </c>
      <c r="C41" s="4"/>
      <c r="D41" s="5"/>
      <c r="E41" s="6"/>
      <c r="F41" s="6"/>
      <c r="G41" s="6"/>
    </row>
    <row r="42" spans="1:12" ht="37.5" x14ac:dyDescent="0.3">
      <c r="A42" s="41" t="s">
        <v>43</v>
      </c>
      <c r="B42" s="45" t="s">
        <v>17</v>
      </c>
      <c r="C42" s="4"/>
      <c r="D42" s="5"/>
      <c r="E42" s="6"/>
      <c r="F42" s="6"/>
      <c r="G42" s="6"/>
    </row>
    <row r="43" spans="1:12" ht="20.25" x14ac:dyDescent="0.3">
      <c r="A43" s="18"/>
      <c r="B43" s="13" t="s">
        <v>11</v>
      </c>
      <c r="C43" s="4"/>
      <c r="D43" s="5"/>
      <c r="E43" s="6"/>
      <c r="F43" s="6"/>
      <c r="G43" s="6"/>
    </row>
    <row r="44" spans="1:12" ht="20.25" x14ac:dyDescent="0.3">
      <c r="A44" s="18"/>
      <c r="B44" s="13" t="s">
        <v>15</v>
      </c>
      <c r="C44" s="4"/>
      <c r="D44" s="5"/>
      <c r="E44" s="6"/>
      <c r="F44" s="6"/>
      <c r="G44" s="6"/>
    </row>
    <row r="45" spans="1:12" ht="20.25" x14ac:dyDescent="0.3">
      <c r="A45" s="20" t="s">
        <v>23</v>
      </c>
      <c r="B45" s="21"/>
      <c r="C45" s="47"/>
      <c r="D45" s="47"/>
      <c r="E45" s="47"/>
      <c r="F45" s="47"/>
      <c r="G45" s="47"/>
      <c r="H45" s="47"/>
      <c r="L45" s="10"/>
    </row>
    <row r="46" spans="1:12" ht="18.75" x14ac:dyDescent="0.3">
      <c r="A46" s="7" t="s">
        <v>7</v>
      </c>
      <c r="B46" s="23"/>
      <c r="C46" s="47"/>
      <c r="D46" s="47"/>
      <c r="E46" s="47"/>
      <c r="F46" s="47"/>
      <c r="G46" s="47"/>
      <c r="H46" s="47"/>
      <c r="L46" s="10"/>
    </row>
    <row r="47" spans="1:12" ht="18.75" x14ac:dyDescent="0.3">
      <c r="A47" s="7"/>
      <c r="B47" s="23"/>
      <c r="C47" s="9"/>
      <c r="D47" s="10"/>
      <c r="E47" s="10"/>
      <c r="F47" s="10"/>
      <c r="G47" s="10"/>
      <c r="L47" s="10"/>
    </row>
    <row r="48" spans="1:12" ht="57" customHeight="1" x14ac:dyDescent="0.3">
      <c r="A48" s="41" t="s">
        <v>24</v>
      </c>
      <c r="B48" s="46" t="s">
        <v>25</v>
      </c>
      <c r="C48" s="9"/>
      <c r="D48" s="10"/>
      <c r="E48" s="10"/>
      <c r="F48" s="10"/>
      <c r="G48" s="10"/>
    </row>
    <row r="49" spans="1:7" ht="18.75" x14ac:dyDescent="0.3">
      <c r="A49" s="41"/>
      <c r="B49" s="46"/>
      <c r="C49" s="9"/>
      <c r="D49" s="10"/>
      <c r="E49" s="10"/>
      <c r="F49" s="10"/>
      <c r="G49" s="10"/>
    </row>
    <row r="50" spans="1:7" ht="63" x14ac:dyDescent="0.2">
      <c r="A50" s="65" t="s">
        <v>54</v>
      </c>
      <c r="B50" s="65"/>
      <c r="C50" s="65"/>
      <c r="D50" s="55" t="s">
        <v>58</v>
      </c>
      <c r="E50" s="55" t="s">
        <v>52</v>
      </c>
      <c r="F50" s="55" t="s">
        <v>57</v>
      </c>
      <c r="G50" s="56" t="s">
        <v>53</v>
      </c>
    </row>
    <row r="51" spans="1:7" ht="16.5" x14ac:dyDescent="0.2">
      <c r="A51" s="66" t="s">
        <v>61</v>
      </c>
      <c r="B51" s="66"/>
      <c r="C51" s="66"/>
      <c r="D51" s="57">
        <v>5000</v>
      </c>
      <c r="E51" s="27">
        <f>64.4</f>
        <v>64.400000000000006</v>
      </c>
      <c r="F51" s="58">
        <v>1.1000000000000001</v>
      </c>
      <c r="G51" s="59">
        <f>ROUND(D51*E51*F51,2)</f>
        <v>354200</v>
      </c>
    </row>
    <row r="52" spans="1:7" ht="16.5" x14ac:dyDescent="0.25">
      <c r="A52" s="67" t="s">
        <v>55</v>
      </c>
      <c r="B52" s="67"/>
      <c r="C52" s="67"/>
      <c r="D52" s="67"/>
      <c r="E52" s="63"/>
      <c r="F52" s="28"/>
      <c r="G52" s="59">
        <f>G51*0.2</f>
        <v>70840</v>
      </c>
    </row>
    <row r="53" spans="1:7" ht="16.5" x14ac:dyDescent="0.25">
      <c r="A53" s="67" t="s">
        <v>12</v>
      </c>
      <c r="B53" s="67"/>
      <c r="C53" s="67"/>
      <c r="D53" s="67"/>
      <c r="E53" s="63"/>
      <c r="F53" s="64"/>
      <c r="G53" s="60">
        <f>G51+G52</f>
        <v>425040</v>
      </c>
    </row>
    <row r="54" spans="1:7" ht="16.5" x14ac:dyDescent="0.25">
      <c r="A54" s="37"/>
      <c r="B54" s="37"/>
      <c r="C54" s="37"/>
      <c r="D54" s="38"/>
      <c r="E54" s="39"/>
      <c r="F54" s="39"/>
      <c r="G54" s="39"/>
    </row>
    <row r="55" spans="1:7" ht="20.25" x14ac:dyDescent="0.3">
      <c r="A55" s="49" t="s">
        <v>37</v>
      </c>
      <c r="B55" s="49"/>
      <c r="C55" s="49"/>
      <c r="D55" s="49"/>
      <c r="E55" s="33"/>
      <c r="F55" s="33"/>
      <c r="G55" s="34"/>
    </row>
    <row r="56" spans="1:7" ht="20.25" x14ac:dyDescent="0.3">
      <c r="A56" s="50" t="s">
        <v>38</v>
      </c>
      <c r="B56" s="51"/>
      <c r="C56" s="52"/>
      <c r="E56" s="33"/>
      <c r="F56" s="69" t="s">
        <v>36</v>
      </c>
      <c r="G56" s="69"/>
    </row>
    <row r="59" spans="1:7" ht="18.75" x14ac:dyDescent="0.3">
      <c r="B59" s="14"/>
      <c r="C59" s="14"/>
    </row>
    <row r="60" spans="1:7" ht="18.75" x14ac:dyDescent="0.3">
      <c r="B60" s="14"/>
      <c r="C60" s="14"/>
    </row>
    <row r="61" spans="1:7" ht="18.75" x14ac:dyDescent="0.3">
      <c r="B61" s="14"/>
      <c r="C61" s="14"/>
    </row>
    <row r="62" spans="1:7" ht="18.75" x14ac:dyDescent="0.2">
      <c r="B62" s="68"/>
      <c r="C62" s="68"/>
    </row>
  </sheetData>
  <mergeCells count="11">
    <mergeCell ref="F27:G27"/>
    <mergeCell ref="A51:C51"/>
    <mergeCell ref="A52:D52"/>
    <mergeCell ref="A53:D53"/>
    <mergeCell ref="F56:G56"/>
    <mergeCell ref="A50:C50"/>
    <mergeCell ref="A21:C21"/>
    <mergeCell ref="A22:C22"/>
    <mergeCell ref="A23:D23"/>
    <mergeCell ref="A24:D24"/>
    <mergeCell ref="B62:C62"/>
  </mergeCells>
  <pageMargins left="0.25" right="0.25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template (withdrawal monthly)</vt:lpstr>
      <vt:lpstr>'template (withdrawal monthly)'!Область_печати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Куцелим Агнета Александровна</dc:creator>
  <cp:lastModifiedBy>Левандовская Екатерина Николаевна</cp:lastModifiedBy>
  <dcterms:created xsi:type="dcterms:W3CDTF">2019-07-05T16:48:57Z</dcterms:created>
  <dcterms:modified xsi:type="dcterms:W3CDTF">2019-07-26T06:28:49Z</dcterms:modified>
</cp:coreProperties>
</file>