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ZG_SSO\ВддлОГвПСГ\ФОРМИ\1 сайт\"/>
    </mc:Choice>
  </mc:AlternateContent>
  <bookViews>
    <workbookView xWindow="0" yWindow="0" windowWidth="22800" windowHeight="3060"/>
  </bookViews>
  <sheets>
    <sheet name="template (withdrawal monthly)" sheetId="7" r:id="rId1"/>
  </sheets>
  <definedNames>
    <definedName name="_xlnm.Print_Area" localSheetId="0">'template (withdrawal monthly)'!$A$1:$G$56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G51" i="7" l="1"/>
  <c r="G52" i="7" s="1"/>
  <c r="E51" i="7"/>
  <c r="B30" i="7"/>
  <c r="A30" i="7"/>
  <c r="G22" i="7"/>
  <c r="G2" i="7"/>
  <c r="G31" i="7" s="1"/>
  <c r="G24" i="7" l="1"/>
  <c r="G23" i="7"/>
  <c r="G53" i="7"/>
</calcChain>
</file>

<file path=xl/sharedStrings.xml><?xml version="1.0" encoding="utf-8"?>
<sst xmlns="http://schemas.openxmlformats.org/spreadsheetml/2006/main" count="72" uniqueCount="62">
  <si>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</si>
  <si>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</si>
  <si>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</si>
  <si>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</si>
  <si>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</si>
  <si>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</si>
  <si>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</si>
  <si>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</si>
  <si>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</si>
  <si>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</si>
  <si>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</si>
  <si>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</si>
  <si>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</si>
  <si>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</si>
  <si>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</si>
  <si>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t>Account No. 899579957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</si>
  <si>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</si>
  <si>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</si>
  <si>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</si>
  <si>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</si>
  <si>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</si>
  <si>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</si>
  <si>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</si>
  <si>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</si>
  <si>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</si>
  <si>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t>№ ________ дата____ Оплата замовленої потужності</t>
  </si>
  <si>
    <t>No. ________ date____ 
Payment for booked capacity</t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</si>
  <si>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</si>
  <si>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</si>
  <si>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MM-YY-No.Agreement/Date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</si>
  <si>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</si>
  <si>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</si>
  <si>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</si>
  <si>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t>Head of the natural gas accounting and service implementation</t>
  </si>
  <si>
    <t>division of Branch “Storage System Operator of Ukraine”</t>
  </si>
  <si>
    <t>Verbenko Yuliya</t>
  </si>
  <si>
    <t>Вербенко Ю.</t>
  </si>
  <si>
    <t>Начальник управління обліку газу та реалізації послуг в ПСГ</t>
  </si>
  <si>
    <t>Філії "Оператор газосховищ України"</t>
  </si>
  <si>
    <r>
      <t xml:space="preserve">SSO Branch
</t>
    </r>
    <r>
      <rPr>
        <b/>
        <sz val="13"/>
        <color indexed="8"/>
        <rFont val="Times New Roman"/>
        <family val="1"/>
        <charset val="204"/>
      </rPr>
      <t>UA593204780000026006924857249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</si>
  <si>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</si>
  <si>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</si>
  <si>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</si>
  <si>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</si>
  <si>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</si>
  <si>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</si>
  <si>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Account No. 400886433201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</si>
  <si>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</si>
  <si>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</si>
  <si>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</si>
  <si>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</si>
  <si>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</si>
  <si>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</si>
  <si>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</si>
  <si>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</si>
  <si>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</si>
  <si>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t>Coeficient</t>
  </si>
  <si>
    <t>Коефіцієнт</t>
  </si>
  <si>
    <t>Потужність закачування місячна, тис.м.куб.</t>
  </si>
  <si>
    <t>Individual injection (monthly, tcm)</t>
  </si>
  <si>
    <r>
      <t xml:space="preserve">Service code - 2020819 -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</si>
  <si>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- 2020819 </t>
    </r>
    <r>
      <rPr>
        <b/>
        <sz val="12"/>
        <rFont val="Times New Roman"/>
        <family val="1"/>
        <charset val="204"/>
      </rPr>
      <t>- потужність закачування місячна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</si>
</sst>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2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topLeftCell="A34" zoomScale="80" zoomScaleNormal="60" zoomScaleSheetLayoutView="80" workbookViewId="0">
      <selection activeCell="M19" sqref="M19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4">
        <f ca="1">TODAY()</f>
        <v>43672</v>
      </c>
      <c r="H2" s="1" t="s">
        <v>2</v>
      </c>
    </row>
    <row r="3" spans="1:10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</row>
    <row r="4" spans="1:10" ht="18.75" x14ac:dyDescent="0.3">
      <c r="A4" s="9" t="s">
        <v>3</v>
      </c>
      <c r="B4" s="8">
        <v>42601222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19</v>
      </c>
      <c r="C6" s="43"/>
      <c r="D6" s="43"/>
      <c r="E6" s="13"/>
      <c r="F6" s="13"/>
      <c r="G6" s="13"/>
    </row>
    <row r="7" spans="1:10" ht="34.9" customHeight="1" x14ac:dyDescent="0.3">
      <c r="A7" s="41" t="s">
        <v>16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20</v>
      </c>
      <c r="D9" s="19"/>
      <c r="E9" s="16"/>
      <c r="F9" s="16"/>
      <c r="G9" s="16"/>
      <c r="J9" s="17"/>
    </row>
    <row r="10" spans="1:10" ht="37.5" x14ac:dyDescent="0.3">
      <c r="A10" s="41" t="s">
        <v>41</v>
      </c>
      <c r="B10" s="45" t="s">
        <v>44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45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 t="s">
        <v>46</v>
      </c>
      <c r="D12" s="19"/>
      <c r="E12" s="16"/>
      <c r="F12" s="16"/>
      <c r="G12" s="16"/>
      <c r="J12" s="17"/>
    </row>
    <row r="13" spans="1:10" ht="39.6" customHeight="1" x14ac:dyDescent="0.3">
      <c r="A13" s="41" t="s">
        <v>40</v>
      </c>
      <c r="B13" s="45" t="s">
        <v>17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 t="s">
        <v>15</v>
      </c>
      <c r="D15" s="19"/>
      <c r="E15" s="16"/>
      <c r="F15" s="16"/>
      <c r="G15" s="16"/>
      <c r="J15" s="17"/>
    </row>
    <row r="16" spans="1:10" ht="20.25" x14ac:dyDescent="0.2">
      <c r="A16" s="20" t="s">
        <v>18</v>
      </c>
      <c r="B16" s="21"/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/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6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65" t="s">
        <v>47</v>
      </c>
      <c r="B21" s="65"/>
      <c r="C21" s="65"/>
      <c r="D21" s="55" t="s">
        <v>59</v>
      </c>
      <c r="E21" s="55" t="s">
        <v>48</v>
      </c>
      <c r="F21" s="55" t="s">
        <v>56</v>
      </c>
      <c r="G21" s="56" t="s">
        <v>49</v>
      </c>
      <c r="H21" s="25"/>
      <c r="J21" s="26"/>
    </row>
    <row r="22" spans="1:10" ht="16.5" x14ac:dyDescent="0.2">
      <c r="A22" s="66" t="s">
        <v>60</v>
      </c>
      <c r="B22" s="66"/>
      <c r="C22" s="66"/>
      <c r="D22" s="57">
        <v>5000</v>
      </c>
      <c r="E22" s="27">
        <f>93.3</f>
        <v>93.3</v>
      </c>
      <c r="F22" s="58">
        <v>1.1000000000000001</v>
      </c>
      <c r="G22" s="59">
        <f>ROUND(D22*E22*F22,2)</f>
        <v>513150</v>
      </c>
      <c r="J22" s="26"/>
    </row>
    <row r="23" spans="1:10" ht="16.5" x14ac:dyDescent="0.25">
      <c r="A23" s="67" t="s">
        <v>50</v>
      </c>
      <c r="B23" s="67"/>
      <c r="C23" s="67"/>
      <c r="D23" s="67"/>
      <c r="E23" s="63"/>
      <c r="F23" s="28"/>
      <c r="G23" s="59">
        <f>G22*0.2</f>
        <v>102630</v>
      </c>
      <c r="I23" s="29"/>
      <c r="J23" s="30"/>
    </row>
    <row r="24" spans="1:10" ht="16.5" x14ac:dyDescent="0.25">
      <c r="A24" s="67" t="s">
        <v>51</v>
      </c>
      <c r="B24" s="67"/>
      <c r="C24" s="67"/>
      <c r="D24" s="67"/>
      <c r="E24" s="63"/>
      <c r="F24" s="64"/>
      <c r="G24" s="60">
        <f>G22+G23</f>
        <v>615780</v>
      </c>
    </row>
    <row r="25" spans="1:10" ht="17.45" customHeight="1" x14ac:dyDescent="0.25">
      <c r="A25" s="61"/>
      <c r="B25" s="61"/>
      <c r="C25" s="61"/>
      <c r="D25" s="61"/>
      <c r="E25" s="62"/>
      <c r="F25" s="31"/>
      <c r="G25" s="31"/>
    </row>
    <row r="26" spans="1:10" ht="20.25" x14ac:dyDescent="0.3">
      <c r="A26" s="49" t="s">
        <v>33</v>
      </c>
      <c r="B26" s="49"/>
      <c r="C26" s="49"/>
      <c r="D26" s="49"/>
      <c r="E26" s="33"/>
      <c r="F26" s="33"/>
      <c r="G26" s="34"/>
    </row>
    <row r="27" spans="1:10" ht="20.25" x14ac:dyDescent="0.3">
      <c r="A27" s="50" t="s">
        <v>34</v>
      </c>
      <c r="B27" s="51"/>
      <c r="C27" s="52"/>
      <c r="E27" s="33"/>
      <c r="F27" s="69" t="s">
        <v>35</v>
      </c>
      <c r="G27" s="69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4">
        <f ca="1">G2</f>
        <v>43672</v>
      </c>
    </row>
    <row r="32" spans="1:10" ht="53.25" x14ac:dyDescent="0.3">
      <c r="A32" s="41" t="s">
        <v>32</v>
      </c>
      <c r="B32" s="44" t="s">
        <v>39</v>
      </c>
      <c r="C32" s="4"/>
      <c r="D32" s="5"/>
      <c r="E32" s="6"/>
      <c r="F32" s="6"/>
      <c r="G32" s="6"/>
    </row>
    <row r="33" spans="1:12" ht="20.25" x14ac:dyDescent="0.3">
      <c r="A33" s="9" t="s">
        <v>7</v>
      </c>
      <c r="B33" s="8">
        <v>42601222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8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21</v>
      </c>
      <c r="B36" s="42" t="s">
        <v>22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5" t="s">
        <v>30</v>
      </c>
      <c r="C38" s="4"/>
      <c r="D38" s="5"/>
      <c r="E38" s="6"/>
      <c r="F38" s="6"/>
      <c r="G38" s="6"/>
    </row>
    <row r="39" spans="1:12" ht="37.5" x14ac:dyDescent="0.3">
      <c r="A39" s="41" t="s">
        <v>42</v>
      </c>
      <c r="B39" s="45" t="s">
        <v>44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45</v>
      </c>
      <c r="C40" s="4"/>
      <c r="D40" s="5"/>
      <c r="E40" s="6"/>
      <c r="F40" s="6"/>
      <c r="G40" s="6"/>
    </row>
    <row r="41" spans="1:12" ht="20.25" x14ac:dyDescent="0.3">
      <c r="A41" s="18"/>
      <c r="B41" s="13" t="s">
        <v>46</v>
      </c>
      <c r="C41" s="4"/>
      <c r="D41" s="5"/>
      <c r="E41" s="6"/>
      <c r="F41" s="6"/>
      <c r="G41" s="6"/>
    </row>
    <row r="42" spans="1:12" ht="37.5" x14ac:dyDescent="0.3">
      <c r="A42" s="41" t="s">
        <v>43</v>
      </c>
      <c r="B42" s="45" t="s">
        <v>17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 t="s">
        <v>15</v>
      </c>
      <c r="C44" s="4"/>
      <c r="D44" s="5"/>
      <c r="E44" s="6"/>
      <c r="F44" s="6"/>
      <c r="G44" s="6"/>
    </row>
    <row r="45" spans="1:12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L45" s="10"/>
    </row>
    <row r="46" spans="1:12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</row>
    <row r="49" spans="1:7" ht="18.75" x14ac:dyDescent="0.3">
      <c r="A49" s="41"/>
      <c r="B49" s="46"/>
      <c r="C49" s="9"/>
      <c r="D49" s="10"/>
      <c r="E49" s="10"/>
      <c r="F49" s="10"/>
      <c r="G49" s="10"/>
    </row>
    <row r="50" spans="1:7" ht="63" x14ac:dyDescent="0.2">
      <c r="A50" s="65" t="s">
        <v>54</v>
      </c>
      <c r="B50" s="65"/>
      <c r="C50" s="65"/>
      <c r="D50" s="55" t="s">
        <v>58</v>
      </c>
      <c r="E50" s="55" t="s">
        <v>52</v>
      </c>
      <c r="F50" s="55" t="s">
        <v>57</v>
      </c>
      <c r="G50" s="56" t="s">
        <v>53</v>
      </c>
    </row>
    <row r="51" spans="1:7" ht="16.5" x14ac:dyDescent="0.2">
      <c r="A51" s="66" t="s">
        <v>61</v>
      </c>
      <c r="B51" s="66"/>
      <c r="C51" s="66"/>
      <c r="D51" s="57">
        <v>5000</v>
      </c>
      <c r="E51" s="27">
        <f>64.4</f>
        <v>64.400000000000006</v>
      </c>
      <c r="F51" s="58">
        <v>1.1000000000000001</v>
      </c>
      <c r="G51" s="59">
        <f>ROUND(D51*E51*F51,2)</f>
        <v>354200</v>
      </c>
    </row>
    <row r="52" spans="1:7" ht="16.5" x14ac:dyDescent="0.25">
      <c r="A52" s="67" t="s">
        <v>55</v>
      </c>
      <c r="B52" s="67"/>
      <c r="C52" s="67"/>
      <c r="D52" s="67"/>
      <c r="E52" s="63"/>
      <c r="F52" s="28"/>
      <c r="G52" s="59">
        <f>G51*0.2</f>
        <v>70840</v>
      </c>
    </row>
    <row r="53" spans="1:7" ht="16.5" x14ac:dyDescent="0.25">
      <c r="A53" s="67" t="s">
        <v>12</v>
      </c>
      <c r="B53" s="67"/>
      <c r="C53" s="67"/>
      <c r="D53" s="67"/>
      <c r="E53" s="63"/>
      <c r="F53" s="64"/>
      <c r="G53" s="60">
        <f>G51+G52</f>
        <v>425040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9" t="s">
        <v>37</v>
      </c>
      <c r="B55" s="49"/>
      <c r="C55" s="49"/>
      <c r="D55" s="49"/>
      <c r="E55" s="33"/>
      <c r="F55" s="33"/>
      <c r="G55" s="34"/>
    </row>
    <row r="56" spans="1:7" ht="20.25" x14ac:dyDescent="0.3">
      <c r="A56" s="50" t="s">
        <v>38</v>
      </c>
      <c r="B56" s="51"/>
      <c r="C56" s="52"/>
      <c r="E56" s="33"/>
      <c r="F56" s="69" t="s">
        <v>36</v>
      </c>
      <c r="G56" s="69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68"/>
      <c r="C62" s="68"/>
    </row>
  </sheetData>
  <mergeCells count="11">
    <mergeCell ref="F27:G27"/>
    <mergeCell ref="A51:C51"/>
    <mergeCell ref="A52:D52"/>
    <mergeCell ref="A53:D53"/>
    <mergeCell ref="F56:G56"/>
    <mergeCell ref="A50:C50"/>
    <mergeCell ref="A21:C21"/>
    <mergeCell ref="A22:C22"/>
    <mergeCell ref="A23:D23"/>
    <mergeCell ref="A24:D24"/>
    <mergeCell ref="B62:C62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template (withdrawal monthly)</vt:lpstr>
      <vt:lpstr>'template (withdrawal monthly)'!Область_печати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Левандовская Екатерина Николаевна</cp:lastModifiedBy>
  <dcterms:created xsi:type="dcterms:W3CDTF">2019-07-05T16:48:57Z</dcterms:created>
  <dcterms:modified xsi:type="dcterms:W3CDTF">2019-07-26T06:28:49Z</dcterms:modified>
</cp:coreProperties>
</file>