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-dv\Desktop\"/>
    </mc:Choice>
  </mc:AlternateContent>
  <bookViews>
    <workbookView xWindow="0" yWindow="0" windowWidth="22800" windowHeight="3060"/>
  </bookViews>
  <sheets>
    <sheet name="template (working volume)" sheetId="1" r:id="rId1"/>
  </sheets>
  <definedNames>
    <definedName name="_xlnm.Print_Area" localSheetId="0">'template (working volume)'!$A$1:$H$56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2" i="1" s="1"/>
  <c r="H53" i="1" s="1"/>
  <c r="H22" i="1"/>
  <c r="H23" i="1" l="1"/>
  <c r="H24" i="1" s="1"/>
  <c r="B30" i="1" l="1"/>
  <c r="H2" i="1"/>
  <c r="H31" i="1" s="1"/>
  <c r="A30" i="1" l="1"/>
</calcChain>
</file>

<file path=xl/sharedStrings.xml><?xml version="1.0" encoding="utf-8"?>
<sst xmlns="http://schemas.openxmlformats.org/spreadsheetml/2006/main" count="74" uniqueCount="64">
  <si>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</si>
  <si>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</si>
  <si>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</si>
  <si>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</si>
  <si>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</si>
  <si>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</si>
  <si>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</si>
  <si>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</si>
  <si>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</si>
  <si>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</si>
  <si>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</si>
  <si>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</si>
  <si>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Всього:</t>
  </si>
  <si>
    <t>JSB “UKRGASBANK”</t>
  </si>
  <si>
    <t>SWIFT:UGASUAUK</t>
  </si>
  <si>
    <t>Account No. 899579957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</si>
  <si>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</si>
  <si>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</si>
  <si>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</si>
  <si>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</si>
  <si>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</si>
  <si>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</si>
  <si>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</si>
  <si>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</si>
  <si>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</si>
  <si>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t>№ ________ дата____ Оплата замовленої потужності</t>
  </si>
  <si>
    <t>No. ________ date____ 
Payment for booked capacity</t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</si>
  <si>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</si>
  <si>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</si>
  <si>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MM-YY-No.Agreement/Date</t>
  </si>
  <si>
    <t>03087, м.Київ, вул. Єреванська, 1</t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</si>
  <si>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</si>
  <si>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</si>
  <si>
    <t>Head of the natural gas accounting and service implementation</t>
  </si>
  <si>
    <t>division of Branch “Storage System Operator of Ukraine”</t>
  </si>
  <si>
    <t>Verbenko Yuliya</t>
  </si>
  <si>
    <t>Вербенко Ю.</t>
  </si>
  <si>
    <t>Начальник управління обліку газу та реалізації послуг в ПСГ</t>
  </si>
  <si>
    <t>Філії "Оператор газосховищ України"</t>
  </si>
  <si>
    <r>
      <t xml:space="preserve">SSO Branch
</t>
    </r>
    <r>
      <rPr>
        <b/>
        <sz val="13"/>
        <color indexed="8"/>
        <rFont val="Times New Roman"/>
        <family val="1"/>
        <charset val="204"/>
      </rPr>
      <t>UA593204780000026006924857249</t>
    </r>
  </si>
  <si>
    <r>
      <t xml:space="preserve">BANK CORRESPONDENT USD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</si>
  <si>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BANK CORRESPONDENT EUR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</si>
  <si>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ЄВРО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</si>
  <si>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ДОЛЛ
</t>
    </r>
    <r>
      <rPr>
        <sz val="13"/>
        <color indexed="8"/>
        <rFont val="Times New Roman"/>
        <family val="1"/>
        <charset val="204"/>
      </rPr>
      <t>(SWIFT field code: 54A)</t>
    </r>
  </si>
  <si>
    <t>COMMERZBANK AG              Frankfurt Am Main, Germany</t>
  </si>
  <si>
    <t>SWIFT: COBADEFF</t>
  </si>
  <si>
    <t>Account No. 400886433201</t>
  </si>
  <si>
    <t>Payment discription</t>
  </si>
  <si>
    <t>Working volume, tcm</t>
  </si>
  <si>
    <t>No days</t>
  </si>
  <si>
    <t>Tariff per TCM without VAT</t>
  </si>
  <si>
    <t>Amount, UAH</t>
  </si>
  <si>
    <t>VAT 20%</t>
  </si>
  <si>
    <t>Final due:</t>
  </si>
  <si>
    <t>Днів</t>
  </si>
  <si>
    <t>Тариф за 1000 м.куб. без ПДВ</t>
  </si>
  <si>
    <t>Сума, грн.</t>
  </si>
  <si>
    <t>Інформація до платежу</t>
  </si>
  <si>
    <t>ПДВ 20%</t>
  </si>
  <si>
    <t>Робочий обсяг, тис.м.куб.</t>
  </si>
  <si>
    <t>Coeficient</t>
  </si>
  <si>
    <t>Коефіцієнт</t>
  </si>
  <si>
    <r>
      <t xml:space="preserve">Service code - 2010819 </t>
    </r>
    <r>
      <rPr>
        <b/>
        <sz val="12"/>
        <rFont val="Times New Roman"/>
        <family val="1"/>
        <charset val="204"/>
      </rPr>
      <t>- for the monthly storage service</t>
    </r>
  </si>
  <si>
    <r>
      <t xml:space="preserve">Код послуги - 2010819 </t>
    </r>
    <r>
      <rPr>
        <b/>
        <sz val="12"/>
        <rFont val="Times New Roman"/>
        <family val="1"/>
        <charset val="204"/>
      </rPr>
      <t>- для місячної послуги зберігання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</si>
</sst>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_-* #,##0.0000_р_._-;\-* #,##0.0000_р_._-;_-* &quot;-&quot;??_р_._-;_-@_-"/>
    <numFmt numFmtId="167" formatCode="_-* #,##0.0_р_._-;\-* #,##0.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0" fillId="0" borderId="0" xfId="0" applyFont="1" applyBorder="1" applyAlignment="1">
      <alignment vertical="center"/>
    </xf>
    <xf numFmtId="0" fontId="21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23" fillId="0" borderId="0" xfId="0" applyFont="1" applyFill="1"/>
    <xf numFmtId="0" fontId="5" fillId="0" borderId="0" xfId="0" applyFont="1" applyFill="1"/>
    <xf numFmtId="0" fontId="2" fillId="0" borderId="0" xfId="1" applyFont="1" applyFill="1" applyBorder="1" applyAlignment="1"/>
    <xf numFmtId="14" fontId="9" fillId="0" borderId="0" xfId="1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 shrinkToFit="1"/>
    </xf>
    <xf numFmtId="166" fontId="6" fillId="0" borderId="1" xfId="4" applyNumberFormat="1" applyFont="1" applyFill="1" applyBorder="1" applyAlignment="1">
      <alignment horizontal="center" vertical="center"/>
    </xf>
    <xf numFmtId="167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8" fillId="0" borderId="0" xfId="5" applyFont="1" applyFill="1" applyBorder="1" applyAlignment="1" applyProtection="1">
      <alignment horizontal="left"/>
    </xf>
    <xf numFmtId="4" fontId="8" fillId="0" borderId="0" xfId="0" applyNumberFormat="1" applyFont="1" applyFill="1" applyBorder="1"/>
    <xf numFmtId="0" fontId="5" fillId="0" borderId="1" xfId="2" applyFont="1" applyFill="1" applyBorder="1"/>
    <xf numFmtId="0" fontId="6" fillId="0" borderId="1" xfId="2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left"/>
    </xf>
    <xf numFmtId="0" fontId="12" fillId="0" borderId="0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/>
    </xf>
  </cellXfs>
  <cellStyles count="6">
    <cellStyle name="Обычный" xfId="0" builtinId="0"/>
    <cellStyle name="Обычный 6" xfId="2"/>
    <cellStyle name="Обычный_REALIZ 2001" xfId="3"/>
    <cellStyle name="Обычный_акт шаблон" xfId="1"/>
    <cellStyle name="Обычный_Лист1" xfId="5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="80" zoomScaleNormal="60" zoomScaleSheetLayoutView="80" workbookViewId="0">
      <selection activeCell="D22" sqref="D22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1.7109375" style="2" customWidth="1"/>
    <col min="6" max="6" width="15" style="2" customWidth="1"/>
    <col min="7" max="7" width="13.5703125" style="2" customWidth="1"/>
    <col min="8" max="8" width="15.5703125" style="2" customWidth="1"/>
    <col min="9" max="9" width="13.14062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28</v>
      </c>
      <c r="B1" s="52" t="s">
        <v>29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6"/>
      <c r="F2" s="6"/>
      <c r="G2" s="6" t="s">
        <v>1</v>
      </c>
      <c r="H2" s="53">
        <f ca="1">TODAY()</f>
        <v>43672</v>
      </c>
      <c r="I2" s="1" t="s">
        <v>2</v>
      </c>
    </row>
    <row r="3" spans="1:11" ht="52.15" customHeight="1" x14ac:dyDescent="0.2">
      <c r="A3" s="40" t="s">
        <v>31</v>
      </c>
      <c r="B3" s="43" t="s">
        <v>39</v>
      </c>
      <c r="C3" s="41"/>
      <c r="D3" s="41"/>
      <c r="E3" s="41"/>
      <c r="F3" s="41"/>
      <c r="G3" s="41"/>
      <c r="H3" s="41"/>
    </row>
    <row r="4" spans="1:11" ht="18.75" x14ac:dyDescent="0.3">
      <c r="A4" s="9" t="s">
        <v>3</v>
      </c>
      <c r="B4" s="8">
        <v>42601222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2" t="s">
        <v>19</v>
      </c>
      <c r="C6" s="42"/>
      <c r="D6" s="42"/>
      <c r="E6" s="13"/>
      <c r="F6" s="13"/>
      <c r="G6" s="13"/>
      <c r="H6" s="13"/>
    </row>
    <row r="7" spans="1:11" ht="34.9" customHeight="1" x14ac:dyDescent="0.3">
      <c r="A7" s="40" t="s">
        <v>16</v>
      </c>
      <c r="B7" s="41" t="s">
        <v>13</v>
      </c>
      <c r="D7" s="15"/>
      <c r="E7" s="16"/>
      <c r="F7" s="16"/>
      <c r="G7" s="16"/>
      <c r="H7" s="16"/>
    </row>
    <row r="8" spans="1:11" ht="18.75" x14ac:dyDescent="0.3">
      <c r="A8" s="7"/>
      <c r="B8" s="42" t="s">
        <v>14</v>
      </c>
      <c r="C8" s="42"/>
      <c r="D8" s="42"/>
      <c r="E8" s="16"/>
      <c r="F8" s="16"/>
      <c r="G8" s="16"/>
      <c r="H8" s="16"/>
      <c r="K8" s="17"/>
    </row>
    <row r="9" spans="1:11" ht="20.25" customHeight="1" x14ac:dyDescent="0.3">
      <c r="A9" s="18"/>
      <c r="B9" s="42" t="s">
        <v>20</v>
      </c>
      <c r="D9" s="19"/>
      <c r="E9" s="16"/>
      <c r="F9" s="16"/>
      <c r="G9" s="16"/>
      <c r="H9" s="16"/>
      <c r="K9" s="17"/>
    </row>
    <row r="10" spans="1:11" ht="37.5" x14ac:dyDescent="0.3">
      <c r="A10" s="40" t="s">
        <v>41</v>
      </c>
      <c r="B10" s="44" t="s">
        <v>44</v>
      </c>
      <c r="D10" s="19"/>
      <c r="E10" s="16"/>
      <c r="F10" s="16"/>
      <c r="G10" s="16"/>
      <c r="H10" s="16"/>
      <c r="K10" s="17"/>
    </row>
    <row r="11" spans="1:11" ht="20.25" customHeight="1" x14ac:dyDescent="0.3">
      <c r="A11" s="18"/>
      <c r="B11" s="13" t="s">
        <v>45</v>
      </c>
      <c r="D11" s="19"/>
      <c r="E11" s="16"/>
      <c r="F11" s="16"/>
      <c r="G11" s="16"/>
      <c r="H11" s="16"/>
      <c r="K11" s="17"/>
    </row>
    <row r="12" spans="1:11" ht="20.25" customHeight="1" x14ac:dyDescent="0.3">
      <c r="A12" s="18"/>
      <c r="B12" s="13" t="s">
        <v>46</v>
      </c>
      <c r="D12" s="19"/>
      <c r="E12" s="16"/>
      <c r="F12" s="16"/>
      <c r="G12" s="16"/>
      <c r="H12" s="16"/>
      <c r="K12" s="17"/>
    </row>
    <row r="13" spans="1:11" ht="39.6" customHeight="1" x14ac:dyDescent="0.3">
      <c r="A13" s="40" t="s">
        <v>40</v>
      </c>
      <c r="B13" s="44" t="s">
        <v>17</v>
      </c>
      <c r="D13" s="19"/>
      <c r="E13" s="16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6"/>
      <c r="F14" s="16"/>
      <c r="G14" s="16"/>
      <c r="H14" s="16"/>
      <c r="K14" s="17"/>
    </row>
    <row r="15" spans="1:11" ht="20.25" customHeight="1" x14ac:dyDescent="0.3">
      <c r="A15" s="18"/>
      <c r="B15" s="13" t="s">
        <v>15</v>
      </c>
      <c r="D15" s="19"/>
      <c r="E15" s="16"/>
      <c r="F15" s="16"/>
      <c r="G15" s="16"/>
      <c r="H15" s="16"/>
      <c r="K15" s="17"/>
    </row>
    <row r="16" spans="1:11" ht="20.25" x14ac:dyDescent="0.2">
      <c r="A16" s="20" t="s">
        <v>18</v>
      </c>
      <c r="B16" s="21"/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/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0" t="s">
        <v>27</v>
      </c>
      <c r="B19" s="45" t="s">
        <v>26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39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66" t="s">
        <v>47</v>
      </c>
      <c r="B21" s="66"/>
      <c r="C21" s="66"/>
      <c r="D21" s="54" t="s">
        <v>48</v>
      </c>
      <c r="E21" s="54" t="s">
        <v>49</v>
      </c>
      <c r="F21" s="54" t="s">
        <v>50</v>
      </c>
      <c r="G21" s="54" t="s">
        <v>60</v>
      </c>
      <c r="H21" s="55" t="s">
        <v>51</v>
      </c>
      <c r="I21" s="25"/>
      <c r="K21" s="26"/>
    </row>
    <row r="22" spans="1:11" ht="16.5" x14ac:dyDescent="0.2">
      <c r="A22" s="67" t="s">
        <v>62</v>
      </c>
      <c r="B22" s="67"/>
      <c r="C22" s="67"/>
      <c r="D22" s="56">
        <v>5000</v>
      </c>
      <c r="E22" s="57">
        <v>31</v>
      </c>
      <c r="F22" s="58">
        <v>0.17199999999999999</v>
      </c>
      <c r="G22" s="59">
        <v>1.1000000000000001</v>
      </c>
      <c r="H22" s="60">
        <f>ROUND(D22*E22*F22*G22,2)</f>
        <v>29326</v>
      </c>
      <c r="K22" s="26"/>
    </row>
    <row r="23" spans="1:11" ht="16.5" x14ac:dyDescent="0.25">
      <c r="A23" s="68" t="s">
        <v>52</v>
      </c>
      <c r="B23" s="68"/>
      <c r="C23" s="68"/>
      <c r="D23" s="68"/>
      <c r="E23" s="68"/>
      <c r="F23" s="64"/>
      <c r="G23" s="27"/>
      <c r="H23" s="60">
        <f>H22*0.2</f>
        <v>5865.2000000000007</v>
      </c>
      <c r="J23" s="28"/>
      <c r="K23" s="29"/>
    </row>
    <row r="24" spans="1:11" ht="16.5" x14ac:dyDescent="0.25">
      <c r="A24" s="68" t="s">
        <v>53</v>
      </c>
      <c r="B24" s="68"/>
      <c r="C24" s="68"/>
      <c r="D24" s="68"/>
      <c r="E24" s="68"/>
      <c r="F24" s="64"/>
      <c r="G24" s="65"/>
      <c r="H24" s="61">
        <f>H22+H23</f>
        <v>35191.199999999997</v>
      </c>
    </row>
    <row r="25" spans="1:11" ht="17.45" customHeight="1" x14ac:dyDescent="0.25">
      <c r="A25" s="62"/>
      <c r="B25" s="62"/>
      <c r="C25" s="62"/>
      <c r="D25" s="62"/>
      <c r="E25" s="62"/>
      <c r="F25" s="63"/>
      <c r="G25" s="30"/>
      <c r="H25" s="30"/>
    </row>
    <row r="26" spans="1:11" ht="20.25" x14ac:dyDescent="0.3">
      <c r="A26" s="48" t="s">
        <v>33</v>
      </c>
      <c r="B26" s="48"/>
      <c r="C26" s="48"/>
      <c r="D26" s="48"/>
      <c r="E26" s="48"/>
      <c r="F26" s="32"/>
      <c r="G26" s="32"/>
      <c r="H26" s="33"/>
    </row>
    <row r="27" spans="1:11" ht="20.25" x14ac:dyDescent="0.3">
      <c r="A27" s="49" t="s">
        <v>34</v>
      </c>
      <c r="B27" s="50"/>
      <c r="C27" s="51"/>
      <c r="F27" s="32"/>
      <c r="G27" s="70" t="s">
        <v>35</v>
      </c>
      <c r="H27" s="70"/>
    </row>
    <row r="28" spans="1:11" ht="18.75" x14ac:dyDescent="0.25">
      <c r="A28" s="31"/>
      <c r="B28" s="30"/>
      <c r="C28" s="30"/>
      <c r="D28" s="30"/>
      <c r="E28" s="30"/>
      <c r="F28" s="30"/>
      <c r="G28" s="30"/>
      <c r="H28" s="30"/>
    </row>
    <row r="29" spans="1:11" ht="16.5" x14ac:dyDescent="0.25">
      <c r="A29" s="34"/>
      <c r="B29" s="35"/>
      <c r="C29" s="35"/>
      <c r="D29" s="35"/>
      <c r="E29" s="35"/>
      <c r="F29" s="35"/>
      <c r="G29" s="35"/>
      <c r="H29" s="35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6"/>
      <c r="F31" s="6"/>
      <c r="G31" s="6" t="s">
        <v>6</v>
      </c>
      <c r="H31" s="53">
        <f ca="1">H2</f>
        <v>43672</v>
      </c>
    </row>
    <row r="32" spans="1:11" ht="53.25" x14ac:dyDescent="0.3">
      <c r="A32" s="40" t="s">
        <v>32</v>
      </c>
      <c r="B32" s="43" t="s">
        <v>39</v>
      </c>
      <c r="C32" s="4"/>
      <c r="D32" s="5"/>
      <c r="E32" s="6"/>
      <c r="F32" s="6"/>
      <c r="G32" s="6"/>
      <c r="H32" s="6"/>
    </row>
    <row r="33" spans="1:13" ht="20.25" x14ac:dyDescent="0.3">
      <c r="A33" s="9" t="s">
        <v>7</v>
      </c>
      <c r="B33" s="8">
        <v>42601222</v>
      </c>
      <c r="C33" s="4"/>
      <c r="D33" s="5"/>
      <c r="E33" s="6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  <c r="H34" s="6"/>
    </row>
    <row r="35" spans="1:13" ht="37.5" x14ac:dyDescent="0.3">
      <c r="A35" s="47" t="s">
        <v>9</v>
      </c>
      <c r="B35" s="42" t="s">
        <v>10</v>
      </c>
      <c r="C35" s="4"/>
      <c r="D35" s="5"/>
      <c r="E35" s="6"/>
      <c r="F35" s="6"/>
      <c r="G35" s="6"/>
      <c r="H35" s="6"/>
    </row>
    <row r="36" spans="1:13" ht="33" x14ac:dyDescent="0.3">
      <c r="A36" s="40" t="s">
        <v>21</v>
      </c>
      <c r="B36" s="41" t="s">
        <v>22</v>
      </c>
      <c r="C36" s="4"/>
      <c r="D36" s="5"/>
      <c r="E36" s="6"/>
      <c r="F36" s="6"/>
      <c r="G36" s="6"/>
      <c r="H36" s="6"/>
    </row>
    <row r="37" spans="1:13" ht="20.25" x14ac:dyDescent="0.3">
      <c r="A37" s="7"/>
      <c r="B37" s="42" t="s">
        <v>14</v>
      </c>
      <c r="C37" s="4"/>
      <c r="D37" s="5"/>
      <c r="E37" s="6"/>
      <c r="F37" s="6"/>
      <c r="G37" s="6"/>
      <c r="H37" s="6"/>
    </row>
    <row r="38" spans="1:13" ht="27" customHeight="1" x14ac:dyDescent="0.3">
      <c r="A38" s="18"/>
      <c r="B38" s="44" t="s">
        <v>30</v>
      </c>
      <c r="C38" s="4"/>
      <c r="D38" s="5"/>
      <c r="E38" s="6"/>
      <c r="F38" s="6"/>
      <c r="G38" s="6"/>
      <c r="H38" s="6"/>
    </row>
    <row r="39" spans="1:13" ht="37.5" x14ac:dyDescent="0.3">
      <c r="A39" s="40" t="s">
        <v>42</v>
      </c>
      <c r="B39" s="44" t="s">
        <v>44</v>
      </c>
      <c r="C39" s="4"/>
      <c r="D39" s="5"/>
      <c r="E39" s="6"/>
      <c r="F39" s="6"/>
      <c r="G39" s="6"/>
      <c r="H39" s="6"/>
    </row>
    <row r="40" spans="1:13" ht="20.25" x14ac:dyDescent="0.3">
      <c r="A40" s="18"/>
      <c r="B40" s="13" t="s">
        <v>45</v>
      </c>
      <c r="C40" s="4"/>
      <c r="D40" s="5"/>
      <c r="E40" s="6"/>
      <c r="F40" s="6"/>
      <c r="G40" s="6"/>
      <c r="H40" s="6"/>
    </row>
    <row r="41" spans="1:13" ht="20.25" x14ac:dyDescent="0.3">
      <c r="A41" s="18"/>
      <c r="B41" s="13" t="s">
        <v>46</v>
      </c>
      <c r="C41" s="4"/>
      <c r="D41" s="5"/>
      <c r="E41" s="6"/>
      <c r="F41" s="6"/>
      <c r="G41" s="6"/>
      <c r="H41" s="6"/>
    </row>
    <row r="42" spans="1:13" ht="37.5" x14ac:dyDescent="0.3">
      <c r="A42" s="40" t="s">
        <v>43</v>
      </c>
      <c r="B42" s="44" t="s">
        <v>17</v>
      </c>
      <c r="C42" s="4"/>
      <c r="D42" s="5"/>
      <c r="E42" s="6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6"/>
      <c r="F43" s="6"/>
      <c r="G43" s="6"/>
      <c r="H43" s="6"/>
    </row>
    <row r="44" spans="1:13" ht="20.25" x14ac:dyDescent="0.3">
      <c r="A44" s="18"/>
      <c r="B44" s="13" t="s">
        <v>15</v>
      </c>
      <c r="C44" s="4"/>
      <c r="D44" s="5"/>
      <c r="E44" s="6"/>
      <c r="F44" s="6"/>
      <c r="G44" s="6"/>
      <c r="H44" s="6"/>
    </row>
    <row r="45" spans="1:13" ht="20.25" x14ac:dyDescent="0.3">
      <c r="A45" s="20" t="s">
        <v>23</v>
      </c>
      <c r="B45" s="21"/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23"/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0" t="s">
        <v>24</v>
      </c>
      <c r="B48" s="45" t="s">
        <v>25</v>
      </c>
      <c r="C48" s="9"/>
      <c r="D48" s="10"/>
      <c r="E48" s="10"/>
      <c r="F48" s="10"/>
      <c r="G48" s="10"/>
      <c r="H48" s="10"/>
    </row>
    <row r="49" spans="1:8" ht="18.75" x14ac:dyDescent="0.3">
      <c r="A49" s="40"/>
      <c r="B49" s="45"/>
      <c r="C49" s="9"/>
      <c r="D49" s="10"/>
      <c r="E49" s="10"/>
      <c r="F49" s="10"/>
      <c r="G49" s="10"/>
      <c r="H49" s="10"/>
    </row>
    <row r="50" spans="1:8" ht="47.25" x14ac:dyDescent="0.2">
      <c r="A50" s="66" t="s">
        <v>57</v>
      </c>
      <c r="B50" s="66"/>
      <c r="C50" s="66"/>
      <c r="D50" s="54" t="s">
        <v>59</v>
      </c>
      <c r="E50" s="54" t="s">
        <v>54</v>
      </c>
      <c r="F50" s="54" t="s">
        <v>55</v>
      </c>
      <c r="G50" s="54" t="s">
        <v>61</v>
      </c>
      <c r="H50" s="55" t="s">
        <v>56</v>
      </c>
    </row>
    <row r="51" spans="1:8" ht="16.5" x14ac:dyDescent="0.2">
      <c r="A51" s="67" t="s">
        <v>63</v>
      </c>
      <c r="B51" s="67"/>
      <c r="C51" s="67"/>
      <c r="D51" s="56">
        <v>5000</v>
      </c>
      <c r="E51" s="57">
        <v>31</v>
      </c>
      <c r="F51" s="58">
        <v>0.17199999999999999</v>
      </c>
      <c r="G51" s="59">
        <v>1.1000000000000001</v>
      </c>
      <c r="H51" s="60">
        <f>ROUND(D51*E51*F51*G51,2)</f>
        <v>29326</v>
      </c>
    </row>
    <row r="52" spans="1:8" ht="16.5" x14ac:dyDescent="0.25">
      <c r="A52" s="68" t="s">
        <v>58</v>
      </c>
      <c r="B52" s="68"/>
      <c r="C52" s="68"/>
      <c r="D52" s="68"/>
      <c r="E52" s="68"/>
      <c r="F52" s="64"/>
      <c r="G52" s="27"/>
      <c r="H52" s="60">
        <f>H51*0.2</f>
        <v>5865.2000000000007</v>
      </c>
    </row>
    <row r="53" spans="1:8" ht="16.5" x14ac:dyDescent="0.25">
      <c r="A53" s="68" t="s">
        <v>12</v>
      </c>
      <c r="B53" s="68"/>
      <c r="C53" s="68"/>
      <c r="D53" s="68"/>
      <c r="E53" s="68"/>
      <c r="F53" s="64"/>
      <c r="G53" s="65"/>
      <c r="H53" s="61">
        <f>H51+H52</f>
        <v>35191.199999999997</v>
      </c>
    </row>
    <row r="54" spans="1:8" ht="16.5" x14ac:dyDescent="0.25">
      <c r="A54" s="36"/>
      <c r="B54" s="36"/>
      <c r="C54" s="36"/>
      <c r="D54" s="37"/>
      <c r="E54" s="37"/>
      <c r="F54" s="38"/>
      <c r="G54" s="38"/>
      <c r="H54" s="38"/>
    </row>
    <row r="55" spans="1:8" ht="20.25" x14ac:dyDescent="0.3">
      <c r="A55" s="48" t="s">
        <v>37</v>
      </c>
      <c r="B55" s="48"/>
      <c r="C55" s="48"/>
      <c r="D55" s="48"/>
      <c r="E55" s="48"/>
      <c r="F55" s="32"/>
      <c r="G55" s="32"/>
      <c r="H55" s="33"/>
    </row>
    <row r="56" spans="1:8" ht="20.25" x14ac:dyDescent="0.3">
      <c r="A56" s="49" t="s">
        <v>38</v>
      </c>
      <c r="B56" s="50"/>
      <c r="C56" s="51"/>
      <c r="F56" s="32"/>
      <c r="G56" s="70" t="s">
        <v>36</v>
      </c>
      <c r="H56" s="70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69"/>
      <c r="C62" s="69"/>
    </row>
  </sheetData>
  <mergeCells count="11">
    <mergeCell ref="B62:C62"/>
    <mergeCell ref="G56:H56"/>
    <mergeCell ref="G27:H27"/>
    <mergeCell ref="A23:E23"/>
    <mergeCell ref="A24:E24"/>
    <mergeCell ref="A53:E53"/>
    <mergeCell ref="A21:C21"/>
    <mergeCell ref="A22:C22"/>
    <mergeCell ref="A50:C50"/>
    <mergeCell ref="A51:C51"/>
    <mergeCell ref="A52:E52"/>
  </mergeCells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template (working volume)</vt:lpstr>
      <vt:lpstr>'template (working volume)'!Область_печати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Денис Дмитрий Владимирович</cp:lastModifiedBy>
  <dcterms:created xsi:type="dcterms:W3CDTF">2019-07-05T16:48:57Z</dcterms:created>
  <dcterms:modified xsi:type="dcterms:W3CDTF">2019-07-26T05:54:54Z</dcterms:modified>
</cp:coreProperties>
</file>