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80" windowWidth="27795" windowHeight="7500" activeTab="1"/>
  </bookViews>
  <sheets>
    <sheet name="До 15 числа" sheetId="4" r:id="rId1"/>
    <sheet name="З 16 числа" sheetId="2" r:id="rId2"/>
  </sheets>
  <calcPr calcId="145621"/>
</workbook>
</file>

<file path=xl/calcChain.xml><?xml version="1.0" encoding="utf-8"?>
<calcChain xmlns="http://schemas.openxmlformats.org/spreadsheetml/2006/main">
  <c r="E19" i="2" l="1"/>
  <c r="E19" i="4" l="1"/>
  <c r="D17" i="4"/>
  <c r="E17" i="4" s="1"/>
  <c r="E16" i="4"/>
  <c r="D16" i="4"/>
  <c r="E15" i="4"/>
  <c r="D15" i="4"/>
  <c r="D14" i="4"/>
  <c r="D18" i="4" s="1"/>
  <c r="B10" i="4"/>
  <c r="E9" i="4"/>
  <c r="F9" i="4" s="1"/>
  <c r="C25" i="4" s="1"/>
  <c r="E8" i="4"/>
  <c r="F8" i="4" s="1"/>
  <c r="C24" i="4" l="1"/>
  <c r="F10" i="4"/>
  <c r="B24" i="4" s="1"/>
  <c r="D24" i="4" s="1"/>
  <c r="E18" i="4"/>
  <c r="E24" i="4" l="1"/>
  <c r="B25" i="4"/>
  <c r="D25" i="4" s="1"/>
  <c r="E16" i="2" l="1"/>
  <c r="E15" i="2"/>
  <c r="D15" i="2"/>
  <c r="E18" i="2" l="1"/>
  <c r="D17" i="2"/>
  <c r="E17" i="2" s="1"/>
  <c r="B10" i="2" l="1"/>
  <c r="D16" i="2" l="1"/>
  <c r="D14" i="2"/>
  <c r="E9" i="2"/>
  <c r="F9" i="2" s="1"/>
  <c r="C25" i="2" s="1"/>
  <c r="E8" i="2"/>
  <c r="D18" i="2" l="1"/>
  <c r="F8" i="2"/>
  <c r="C24" i="2" s="1"/>
  <c r="F10" i="2" l="1"/>
  <c r="B24" i="2" s="1"/>
  <c r="D24" i="2" s="1"/>
  <c r="E24" i="2" s="1"/>
  <c r="B25" i="2" l="1"/>
  <c r="D25" i="2" s="1"/>
  <c r="E25" i="2" s="1"/>
</calcChain>
</file>

<file path=xl/sharedStrings.xml><?xml version="1.0" encoding="utf-8"?>
<sst xmlns="http://schemas.openxmlformats.org/spreadsheetml/2006/main" count="67" uniqueCount="37">
  <si>
    <t>Номінації</t>
  </si>
  <si>
    <t>Номінація/місяць</t>
  </si>
  <si>
    <t>Фінансове забезпечення</t>
  </si>
  <si>
    <t>Вид фінансового забезпечення</t>
  </si>
  <si>
    <t>Сума, грн.</t>
  </si>
  <si>
    <t>ВСЬОГО</t>
  </si>
  <si>
    <t>Порівння фінансового забезпечення з номінацією</t>
  </si>
  <si>
    <t>Минулий місяць</t>
  </si>
  <si>
    <t>Поточний місяць</t>
  </si>
  <si>
    <t>Грошові кошти</t>
  </si>
  <si>
    <t>Наступний місяць</t>
  </si>
  <si>
    <t>Дата складання розрахунку:</t>
  </si>
  <si>
    <t>Фактичний обсяг імпортованого природного газу на дату складання розрахунку</t>
  </si>
  <si>
    <t xml:space="preserve">Різниця між плановим та фактичним обсягом імпортованого газу </t>
  </si>
  <si>
    <t xml:space="preserve">Додатня різниця між плановим та фактичним обсягом імпортованого газу </t>
  </si>
  <si>
    <t>Постійний незмінний залишок природного газу в ПСГ з початку сезону зберігання та не переданий в заставу</t>
  </si>
  <si>
    <t>в тому числі</t>
  </si>
  <si>
    <t>Еквівалент, що враховує прийняті номінації, тис.куб.м.</t>
  </si>
  <si>
    <t>поля, які необхідно заповнити</t>
  </si>
  <si>
    <t xml:space="preserve">Плановий обсяг імпортованого природного газу </t>
  </si>
  <si>
    <t>Базова ціна газу поточного місяця, грн. за тис.куб.м.</t>
  </si>
  <si>
    <t>Базова ціна газу, грн. за тис.куб.м. (максимальна між минулим та поточним місяцем)</t>
  </si>
  <si>
    <t>Калькулятор розрахунку фінансового забезпечення (до 15 числа поточного місяця включно)</t>
  </si>
  <si>
    <t>Калькулятор розрахунку фінансового забезпечення (з 16 числа поточного місяця)</t>
  </si>
  <si>
    <t>Загальний еквівалент фінансового забезпечення в тис.куб.м.</t>
  </si>
  <si>
    <t xml:space="preserve">Плановий обсяг транспортування  газу кінцевим споживачам </t>
  </si>
  <si>
    <t>Перевірка достатнього рівня фінансового забезпечення</t>
  </si>
  <si>
    <t xml:space="preserve">Еквівалент фінансового забезпечення в тис.куб.м., яке дійсне для наступного місяця </t>
  </si>
  <si>
    <t>Застава газу в ПСГ (тис.куб.м.)</t>
  </si>
  <si>
    <t>Доступний еквівалент для заведення номінацій в тис.куб.м.</t>
  </si>
  <si>
    <t>Банківська гарантія строком дії пізніше кінця наступного місяця</t>
  </si>
  <si>
    <t>Банківська гарантія строком дії пізніше кінця поточного місяця</t>
  </si>
  <si>
    <t xml:space="preserve">Еквівалент фінансового забезпечення в тис.куб.м., яке дійсне для поточного місяця </t>
  </si>
  <si>
    <t>Банківська гарантія строком дії до кінця наступного місяця</t>
  </si>
  <si>
    <t>Банківська гарантія строком дії до кінця поточного місяця</t>
  </si>
  <si>
    <t xml:space="preserve">Еквівалент фінансового забезпечення в тис.куб.м., яке дійсне для минулого місяця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</si>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</sst>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/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165" fontId="5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164" fontId="4" fillId="3" borderId="2" xfId="1" applyFont="1" applyFill="1" applyBorder="1" applyAlignment="1">
      <alignment vertical="center"/>
    </xf>
    <xf numFmtId="14" fontId="5" fillId="3" borderId="0" xfId="0" applyNumberFormat="1" applyFont="1" applyFill="1"/>
    <xf numFmtId="0" fontId="2" fillId="3" borderId="0" xfId="0" applyFont="1" applyFill="1"/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30"/>
  <sheetViews>
    <sheetView zoomScale="70" zoomScaleNormal="70" workbookViewId="0">
      <selection activeCell="E23" sqref="E23"/>
    </sheetView>
  </sheetViews>
  <sheetFormatPr defaultRowHeight="14.25" x14ac:dyDescent="0.2"/>
  <cols>
    <col min="1" max="1" width="41.42578125" style="1" customWidth="1"/>
    <col min="2" max="2" width="27.7109375" style="1" customWidth="1"/>
    <col min="3" max="3" width="30.28515625" style="1" customWidth="1"/>
    <col min="4" max="4" width="31.5703125" style="1" customWidth="1"/>
    <col min="5" max="5" width="30.7109375" style="1" customWidth="1"/>
    <col min="6" max="6" width="26.85546875" style="1" customWidth="1"/>
    <col min="7" max="7" width="13.7109375" style="1" bestFit="1" customWidth="1"/>
    <col min="8" max="8" width="12" style="1" customWidth="1"/>
    <col min="9" max="9" width="11.7109375" style="1" customWidth="1"/>
    <col min="10" max="10" width="10.5703125" style="1" customWidth="1"/>
    <col min="11" max="11" width="14.5703125" style="1" customWidth="1"/>
    <col min="12" max="12" width="11.28515625" style="1" bestFit="1" customWidth="1"/>
    <col min="13" max="16384" width="9.140625" style="1"/>
  </cols>
  <sheetData>
    <row r="2" spans="1:11" ht="20.25" x14ac:dyDescent="0.3">
      <c r="A2" s="43" t="s">
        <v>22</v>
      </c>
      <c r="B2" s="43"/>
      <c r="C2" s="43"/>
      <c r="D2" s="43"/>
      <c r="E2" s="43"/>
      <c r="F2" s="43"/>
    </row>
    <row r="3" spans="1:11" ht="18" x14ac:dyDescent="0.25">
      <c r="A3" s="2"/>
      <c r="B3" s="2"/>
      <c r="C3" s="2"/>
      <c r="D3" s="2"/>
      <c r="E3" s="2"/>
      <c r="F3" s="2"/>
    </row>
    <row r="4" spans="1:11" ht="18" x14ac:dyDescent="0.25">
      <c r="A4" s="2"/>
      <c r="B4" s="2"/>
      <c r="C4" s="2"/>
      <c r="E4" s="3" t="s">
        <v>11</v>
      </c>
      <c r="F4" s="31"/>
      <c r="J4" s="4"/>
    </row>
    <row r="5" spans="1:11" ht="18" x14ac:dyDescent="0.25">
      <c r="A5" s="2"/>
      <c r="B5" s="2"/>
      <c r="C5" s="2"/>
      <c r="D5" s="2"/>
      <c r="E5" s="2"/>
      <c r="F5" s="2"/>
      <c r="J5"/>
      <c r="K5"/>
    </row>
    <row r="6" spans="1:11" s="7" customFormat="1" ht="27" customHeight="1" x14ac:dyDescent="0.25">
      <c r="A6" s="28" t="s">
        <v>0</v>
      </c>
      <c r="B6" s="28"/>
      <c r="C6" s="28"/>
      <c r="D6" s="28"/>
      <c r="E6" s="28"/>
      <c r="F6" s="28"/>
      <c r="G6" s="21"/>
      <c r="H6" s="21"/>
      <c r="I6" s="21"/>
      <c r="J6" s="24"/>
    </row>
    <row r="7" spans="1:11" s="5" customFormat="1" ht="108" x14ac:dyDescent="0.25">
      <c r="A7" s="8" t="s">
        <v>1</v>
      </c>
      <c r="B7" s="9" t="s">
        <v>25</v>
      </c>
      <c r="C7" s="9" t="s">
        <v>19</v>
      </c>
      <c r="D7" s="9" t="s">
        <v>12</v>
      </c>
      <c r="E7" s="9" t="s">
        <v>13</v>
      </c>
      <c r="F7" s="9" t="s">
        <v>14</v>
      </c>
      <c r="G7" s="1"/>
      <c r="H7" s="1"/>
      <c r="I7" s="1"/>
      <c r="J7"/>
    </row>
    <row r="8" spans="1:11" s="5" customFormat="1" ht="20.25" customHeight="1" x14ac:dyDescent="0.25">
      <c r="A8" s="14" t="s">
        <v>7</v>
      </c>
      <c r="B8" s="29"/>
      <c r="C8" s="29"/>
      <c r="D8" s="29"/>
      <c r="E8" s="10">
        <f>C8-D8</f>
        <v>0</v>
      </c>
      <c r="F8" s="10">
        <f>IF(E8&gt;0,E8,0)</f>
        <v>0</v>
      </c>
      <c r="G8" s="1"/>
      <c r="H8" s="1"/>
      <c r="I8" s="1"/>
      <c r="J8"/>
    </row>
    <row r="9" spans="1:11" s="5" customFormat="1" ht="20.25" customHeight="1" x14ac:dyDescent="0.25">
      <c r="A9" s="14" t="s">
        <v>8</v>
      </c>
      <c r="B9" s="29"/>
      <c r="C9" s="29"/>
      <c r="D9" s="29"/>
      <c r="E9" s="10">
        <f>C9-D9</f>
        <v>0</v>
      </c>
      <c r="F9" s="10">
        <f>IF(E9&gt;0,E9,0)</f>
        <v>0</v>
      </c>
      <c r="G9" s="1"/>
      <c r="H9" s="1"/>
      <c r="I9" s="1"/>
      <c r="J9"/>
    </row>
    <row r="10" spans="1:11" s="5" customFormat="1" ht="20.25" customHeight="1" x14ac:dyDescent="0.25">
      <c r="A10" s="14" t="s">
        <v>5</v>
      </c>
      <c r="B10" s="18">
        <f>SUM(B8:B9)</f>
        <v>0</v>
      </c>
      <c r="C10" s="10"/>
      <c r="D10" s="10"/>
      <c r="E10" s="10"/>
      <c r="F10" s="18">
        <f>SUM(F8:F9)</f>
        <v>0</v>
      </c>
      <c r="G10" s="1"/>
      <c r="H10" s="1"/>
      <c r="I10" s="1"/>
      <c r="J10"/>
    </row>
    <row r="11" spans="1:11" s="5" customFormat="1" ht="18" x14ac:dyDescent="0.25">
      <c r="A11" s="11"/>
      <c r="B11" s="11"/>
      <c r="C11" s="19"/>
      <c r="D11" s="19"/>
      <c r="E11" s="19"/>
      <c r="F11" s="1"/>
      <c r="G11" s="1"/>
      <c r="H11" s="12"/>
      <c r="I11" s="1"/>
      <c r="J11"/>
    </row>
    <row r="12" spans="1:11" s="7" customFormat="1" ht="25.5" customHeight="1" x14ac:dyDescent="0.25">
      <c r="A12" s="6" t="s">
        <v>2</v>
      </c>
      <c r="B12" s="17"/>
      <c r="C12" s="17"/>
      <c r="D12" s="17"/>
      <c r="H12" s="22"/>
      <c r="J12" s="23"/>
    </row>
    <row r="13" spans="1:11" s="5" customFormat="1" ht="108.75" customHeight="1" x14ac:dyDescent="0.2">
      <c r="A13" s="9" t="s">
        <v>3</v>
      </c>
      <c r="B13" s="9" t="s">
        <v>4</v>
      </c>
      <c r="C13" s="9" t="s">
        <v>21</v>
      </c>
      <c r="D13" s="9" t="s">
        <v>35</v>
      </c>
      <c r="E13" s="9" t="s">
        <v>32</v>
      </c>
      <c r="F13" s="1"/>
      <c r="G13" s="1"/>
      <c r="H13" s="1"/>
      <c r="I13" s="1"/>
    </row>
    <row r="14" spans="1:11" s="5" customFormat="1" ht="38.25" customHeight="1" x14ac:dyDescent="0.2">
      <c r="A14" s="41" t="s">
        <v>34</v>
      </c>
      <c r="B14" s="30"/>
      <c r="C14" s="30">
        <v>1</v>
      </c>
      <c r="D14" s="10">
        <f>B14/C14</f>
        <v>0</v>
      </c>
      <c r="E14" s="10"/>
      <c r="F14" s="1"/>
      <c r="G14" s="1"/>
      <c r="H14" s="1"/>
      <c r="I14" s="1"/>
    </row>
    <row r="15" spans="1:11" s="5" customFormat="1" ht="43.5" customHeight="1" x14ac:dyDescent="0.2">
      <c r="A15" s="42" t="s">
        <v>31</v>
      </c>
      <c r="B15" s="30"/>
      <c r="C15" s="30">
        <v>1</v>
      </c>
      <c r="D15" s="10">
        <f>B15/C15</f>
        <v>0</v>
      </c>
      <c r="E15" s="10">
        <f>B15/C15</f>
        <v>0</v>
      </c>
      <c r="F15" s="1"/>
      <c r="G15" s="1"/>
      <c r="H15" s="1"/>
      <c r="I15" s="1"/>
    </row>
    <row r="16" spans="1:11" s="5" customFormat="1" ht="18" x14ac:dyDescent="0.2">
      <c r="A16" s="13" t="s">
        <v>9</v>
      </c>
      <c r="B16" s="30"/>
      <c r="C16" s="30">
        <v>1</v>
      </c>
      <c r="D16" s="10">
        <f>B16/C16</f>
        <v>0</v>
      </c>
      <c r="E16" s="10">
        <f>B16/C16</f>
        <v>0</v>
      </c>
      <c r="F16" s="1"/>
      <c r="G16" s="1"/>
      <c r="H16" s="1"/>
      <c r="I16" s="1"/>
    </row>
    <row r="17" spans="1:12" s="5" customFormat="1" ht="18" x14ac:dyDescent="0.2">
      <c r="A17" s="13" t="s">
        <v>28</v>
      </c>
      <c r="B17" s="15"/>
      <c r="C17" s="15"/>
      <c r="D17" s="29">
        <f>B17</f>
        <v>0</v>
      </c>
      <c r="E17" s="36">
        <f>D17</f>
        <v>0</v>
      </c>
      <c r="F17" s="1"/>
      <c r="G17" s="1"/>
      <c r="H17" s="1"/>
      <c r="I17" s="1"/>
    </row>
    <row r="18" spans="1:12" s="11" customFormat="1" ht="18" x14ac:dyDescent="0.2">
      <c r="A18" s="16" t="s">
        <v>5</v>
      </c>
      <c r="B18" s="16"/>
      <c r="C18" s="16"/>
      <c r="D18" s="18">
        <f>SUM(D14:D17)</f>
        <v>0</v>
      </c>
      <c r="E18" s="18">
        <f>SUM(E15:E17)</f>
        <v>0</v>
      </c>
      <c r="F18" s="1"/>
      <c r="G18" s="1"/>
      <c r="H18" s="1"/>
      <c r="I18" s="1"/>
    </row>
    <row r="19" spans="1:12" s="11" customFormat="1" ht="39" customHeight="1" x14ac:dyDescent="0.2">
      <c r="A19" s="44" t="s">
        <v>15</v>
      </c>
      <c r="B19" s="45"/>
      <c r="C19" s="45"/>
      <c r="D19" s="29">
        <v>5</v>
      </c>
      <c r="E19" s="36">
        <f>D19</f>
        <v>5</v>
      </c>
      <c r="F19" s="1"/>
      <c r="G19" s="1"/>
      <c r="H19" s="1"/>
      <c r="I19" s="1"/>
    </row>
    <row r="20" spans="1:12" s="11" customFormat="1" ht="31.5" customHeight="1" x14ac:dyDescent="0.2">
      <c r="A20" s="26"/>
      <c r="B20" s="27"/>
      <c r="C20" s="27"/>
      <c r="D20" s="25"/>
      <c r="E20" s="1"/>
      <c r="F20" s="1"/>
      <c r="G20" s="1"/>
      <c r="H20" s="1"/>
      <c r="I20" s="1"/>
    </row>
    <row r="21" spans="1:12" s="7" customFormat="1" ht="26.25" customHeight="1" x14ac:dyDescent="0.25">
      <c r="A21" s="6" t="s">
        <v>6</v>
      </c>
      <c r="C21" s="17"/>
      <c r="D21" s="17"/>
      <c r="E21" s="20"/>
      <c r="F21" s="20"/>
      <c r="G21" s="20"/>
      <c r="H21" s="21"/>
      <c r="I21" s="21"/>
      <c r="J21" s="21"/>
    </row>
    <row r="22" spans="1:12" s="5" customFormat="1" ht="27" customHeight="1" x14ac:dyDescent="0.25">
      <c r="A22" s="46" t="s">
        <v>26</v>
      </c>
      <c r="B22" s="46" t="s">
        <v>24</v>
      </c>
      <c r="C22" s="48" t="s">
        <v>16</v>
      </c>
      <c r="D22" s="49"/>
      <c r="E22" s="37"/>
      <c r="G22" s="2"/>
      <c r="H22" s="2"/>
      <c r="I22" s="2"/>
      <c r="J22" s="1"/>
      <c r="K22" s="1"/>
      <c r="L22" s="1"/>
    </row>
    <row r="23" spans="1:12" s="5" customFormat="1" ht="78.75" customHeight="1" x14ac:dyDescent="0.25">
      <c r="A23" s="47"/>
      <c r="B23" s="47"/>
      <c r="C23" s="9" t="s">
        <v>17</v>
      </c>
      <c r="D23" s="9" t="s">
        <v>29</v>
      </c>
      <c r="E23" s="37"/>
      <c r="G23" s="2"/>
      <c r="H23" s="2"/>
      <c r="I23" s="2"/>
      <c r="J23" s="1"/>
      <c r="K23" s="1"/>
      <c r="L23" s="1"/>
    </row>
    <row r="24" spans="1:12" s="5" customFormat="1" ht="23.25" customHeight="1" x14ac:dyDescent="0.25">
      <c r="A24" s="9" t="s">
        <v>7</v>
      </c>
      <c r="B24" s="38">
        <f>D18+IF((F9+F10)&gt;0,D19,0)</f>
        <v>0</v>
      </c>
      <c r="C24" s="38">
        <f>B8*0.2+F8</f>
        <v>0</v>
      </c>
      <c r="D24" s="38">
        <f>B24-C24</f>
        <v>0</v>
      </c>
      <c r="E24" s="40" t="str">
        <f>IF(D24&lt;0,"ВІДХИЛЕННЯ НОМІНАЦІЇ (КОД 03)","")</f>
        <v/>
      </c>
      <c r="G24" s="33"/>
      <c r="H24" s="2"/>
      <c r="I24" s="2"/>
      <c r="J24" s="1"/>
      <c r="K24" s="1"/>
      <c r="L24" s="1"/>
    </row>
    <row r="25" spans="1:12" s="5" customFormat="1" ht="23.25" customHeight="1" x14ac:dyDescent="0.25">
      <c r="A25" s="9" t="s">
        <v>8</v>
      </c>
      <c r="B25" s="39">
        <f>IF(D24&lt;E18,D24,E18)</f>
        <v>0</v>
      </c>
      <c r="C25" s="38">
        <f>B9*0.2+F9</f>
        <v>0</v>
      </c>
      <c r="D25" s="38">
        <f>B25-C25</f>
        <v>0</v>
      </c>
      <c r="E25" s="40" t="s">
        <v>36</v>
      </c>
      <c r="F25" s="25"/>
      <c r="G25" s="33"/>
      <c r="H25" s="2"/>
      <c r="I25" s="2"/>
      <c r="J25" s="1"/>
      <c r="K25" s="1"/>
      <c r="L25" s="1"/>
    </row>
    <row r="26" spans="1:12" s="5" customFormat="1" ht="26.25" customHeight="1" x14ac:dyDescent="0.25">
      <c r="A26" s="37"/>
      <c r="B26" s="35"/>
      <c r="C26" s="35"/>
      <c r="D26" s="25"/>
      <c r="E26" s="33"/>
      <c r="F26" s="2"/>
      <c r="G26" s="2"/>
      <c r="H26" s="1"/>
      <c r="I26" s="1"/>
      <c r="J26" s="1"/>
    </row>
    <row r="27" spans="1:12" x14ac:dyDescent="0.2">
      <c r="A27" s="32"/>
      <c r="B27" s="1" t="s">
        <v>18</v>
      </c>
    </row>
    <row r="30" spans="1:12" ht="18" x14ac:dyDescent="0.25">
      <c r="A30" s="2"/>
    </row>
  </sheetData>
  <mergeCells count="5">
    <mergeCell ref="A2:F2"/>
    <mergeCell ref="A19:C19"/>
    <mergeCell ref="A22:A23"/>
    <mergeCell ref="B22:B23"/>
    <mergeCell ref="C22:D22"/>
  </mergeCells>
  <pageMargins left="0.62" right="0.24" top="0.17" bottom="0.17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L30"/>
  <sheetViews>
    <sheetView tabSelected="1" zoomScale="70" zoomScaleNormal="70" workbookViewId="0">
      <selection activeCell="F23" sqref="F23"/>
    </sheetView>
  </sheetViews>
  <sheetFormatPr defaultRowHeight="14.25" x14ac:dyDescent="0.2"/>
  <cols>
    <col min="1" max="1" width="41.42578125" style="1" customWidth="1"/>
    <col min="2" max="2" width="27.7109375" style="1" customWidth="1"/>
    <col min="3" max="3" width="30.28515625" style="1" customWidth="1"/>
    <col min="4" max="4" width="31.5703125" style="1" customWidth="1"/>
    <col min="5" max="5" width="30.7109375" style="1" customWidth="1"/>
    <col min="6" max="6" width="26.85546875" style="1" customWidth="1"/>
    <col min="7" max="7" width="13.7109375" style="1" bestFit="1" customWidth="1"/>
    <col min="8" max="8" width="12" style="1" customWidth="1"/>
    <col min="9" max="9" width="11.7109375" style="1" customWidth="1"/>
    <col min="10" max="10" width="10.5703125" style="1" customWidth="1"/>
    <col min="11" max="11" width="14.5703125" style="1" customWidth="1"/>
    <col min="12" max="12" width="11.28515625" style="1" bestFit="1" customWidth="1"/>
    <col min="13" max="16384" width="9.140625" style="1"/>
  </cols>
  <sheetData>
    <row r="2" spans="1:11" ht="20.25" x14ac:dyDescent="0.3">
      <c r="A2" s="43" t="s">
        <v>23</v>
      </c>
      <c r="B2" s="43"/>
      <c r="C2" s="43"/>
      <c r="D2" s="43"/>
      <c r="E2" s="43"/>
      <c r="F2" s="43"/>
    </row>
    <row r="3" spans="1:11" ht="18" x14ac:dyDescent="0.25">
      <c r="A3" s="2"/>
      <c r="B3" s="2"/>
      <c r="C3" s="2"/>
      <c r="D3" s="2"/>
      <c r="E3" s="2"/>
      <c r="F3" s="2"/>
    </row>
    <row r="4" spans="1:11" ht="18" x14ac:dyDescent="0.25">
      <c r="A4" s="2"/>
      <c r="B4" s="2"/>
      <c r="C4" s="2"/>
      <c r="E4" s="3" t="s">
        <v>11</v>
      </c>
      <c r="F4" s="31"/>
      <c r="J4" s="4"/>
    </row>
    <row r="5" spans="1:11" ht="18" x14ac:dyDescent="0.25">
      <c r="A5" s="2"/>
      <c r="B5" s="2"/>
      <c r="C5" s="2"/>
      <c r="D5" s="2"/>
      <c r="E5" s="2"/>
      <c r="F5" s="2"/>
      <c r="J5"/>
      <c r="K5"/>
    </row>
    <row r="6" spans="1:11" s="7" customFormat="1" ht="27" customHeight="1" x14ac:dyDescent="0.25">
      <c r="A6" s="28" t="s">
        <v>0</v>
      </c>
      <c r="B6" s="28"/>
      <c r="C6" s="28"/>
      <c r="D6" s="28"/>
      <c r="E6" s="28"/>
      <c r="F6" s="28"/>
      <c r="G6" s="21"/>
      <c r="H6" s="21"/>
      <c r="I6" s="21"/>
      <c r="J6" s="24"/>
    </row>
    <row r="7" spans="1:11" s="5" customFormat="1" ht="108" x14ac:dyDescent="0.25">
      <c r="A7" s="8" t="s">
        <v>1</v>
      </c>
      <c r="B7" s="9" t="s">
        <v>25</v>
      </c>
      <c r="C7" s="9" t="s">
        <v>19</v>
      </c>
      <c r="D7" s="9" t="s">
        <v>12</v>
      </c>
      <c r="E7" s="9" t="s">
        <v>13</v>
      </c>
      <c r="F7" s="9" t="s">
        <v>14</v>
      </c>
      <c r="G7" s="1"/>
      <c r="H7" s="1"/>
      <c r="I7" s="1"/>
      <c r="J7"/>
    </row>
    <row r="8" spans="1:11" s="5" customFormat="1" ht="20.25" customHeight="1" x14ac:dyDescent="0.25">
      <c r="A8" s="14" t="s">
        <v>8</v>
      </c>
      <c r="B8" s="29"/>
      <c r="C8" s="29"/>
      <c r="D8" s="29"/>
      <c r="E8" s="10">
        <f>C8-D8</f>
        <v>0</v>
      </c>
      <c r="F8" s="10">
        <f>IF(E8&gt;0,E8,0)</f>
        <v>0</v>
      </c>
      <c r="G8" s="1"/>
      <c r="H8" s="1"/>
      <c r="I8" s="1"/>
      <c r="J8"/>
    </row>
    <row r="9" spans="1:11" s="5" customFormat="1" ht="20.25" customHeight="1" x14ac:dyDescent="0.25">
      <c r="A9" s="14" t="s">
        <v>10</v>
      </c>
      <c r="B9" s="29"/>
      <c r="C9" s="29"/>
      <c r="D9" s="29"/>
      <c r="E9" s="10">
        <f>C9-D9</f>
        <v>0</v>
      </c>
      <c r="F9" s="10">
        <f>IF(E9&gt;0,E9,0)</f>
        <v>0</v>
      </c>
      <c r="G9" s="1"/>
      <c r="H9" s="1"/>
      <c r="I9" s="1"/>
      <c r="J9"/>
    </row>
    <row r="10" spans="1:11" s="5" customFormat="1" ht="20.25" customHeight="1" x14ac:dyDescent="0.25">
      <c r="A10" s="14" t="s">
        <v>5</v>
      </c>
      <c r="B10" s="18">
        <f>SUM(B8:B9)</f>
        <v>0</v>
      </c>
      <c r="C10" s="10"/>
      <c r="D10" s="10"/>
      <c r="E10" s="10"/>
      <c r="F10" s="18">
        <f>SUM(F8:F9)</f>
        <v>0</v>
      </c>
      <c r="G10" s="1"/>
      <c r="H10" s="1"/>
      <c r="I10" s="1"/>
      <c r="J10"/>
    </row>
    <row r="11" spans="1:11" s="5" customFormat="1" ht="18" x14ac:dyDescent="0.25">
      <c r="A11" s="11"/>
      <c r="B11" s="11"/>
      <c r="C11" s="19"/>
      <c r="D11" s="19"/>
      <c r="E11" s="19"/>
      <c r="F11" s="1"/>
      <c r="G11" s="1"/>
      <c r="H11" s="12"/>
      <c r="I11" s="1"/>
      <c r="J11"/>
    </row>
    <row r="12" spans="1:11" s="7" customFormat="1" ht="25.5" customHeight="1" x14ac:dyDescent="0.25">
      <c r="A12" s="6" t="s">
        <v>2</v>
      </c>
      <c r="B12" s="17"/>
      <c r="C12" s="17"/>
      <c r="D12" s="17"/>
      <c r="H12" s="22"/>
      <c r="J12" s="23"/>
    </row>
    <row r="13" spans="1:11" s="5" customFormat="1" ht="108" x14ac:dyDescent="0.2">
      <c r="A13" s="9" t="s">
        <v>3</v>
      </c>
      <c r="B13" s="9" t="s">
        <v>4</v>
      </c>
      <c r="C13" s="9" t="s">
        <v>20</v>
      </c>
      <c r="D13" s="9" t="s">
        <v>32</v>
      </c>
      <c r="E13" s="9" t="s">
        <v>27</v>
      </c>
      <c r="F13" s="1"/>
      <c r="G13" s="1"/>
      <c r="H13" s="1"/>
      <c r="I13" s="1"/>
    </row>
    <row r="14" spans="1:11" s="5" customFormat="1" ht="38.25" customHeight="1" x14ac:dyDescent="0.2">
      <c r="A14" s="41" t="s">
        <v>33</v>
      </c>
      <c r="B14" s="30"/>
      <c r="C14" s="30">
        <v>1</v>
      </c>
      <c r="D14" s="10">
        <f>B14/C14</f>
        <v>0</v>
      </c>
      <c r="E14" s="10">
        <v>0</v>
      </c>
      <c r="F14" s="1"/>
      <c r="G14" s="1"/>
      <c r="H14" s="1"/>
      <c r="I14" s="1"/>
    </row>
    <row r="15" spans="1:11" s="5" customFormat="1" ht="43.5" customHeight="1" x14ac:dyDescent="0.2">
      <c r="A15" s="34" t="s">
        <v>30</v>
      </c>
      <c r="B15" s="30"/>
      <c r="C15" s="30">
        <v>1</v>
      </c>
      <c r="D15" s="10">
        <f>B15/C15</f>
        <v>0</v>
      </c>
      <c r="E15" s="10">
        <f>B15/C15</f>
        <v>0</v>
      </c>
      <c r="F15" s="1"/>
      <c r="G15" s="1"/>
      <c r="H15" s="1"/>
      <c r="I15" s="1"/>
    </row>
    <row r="16" spans="1:11" s="5" customFormat="1" ht="18" x14ac:dyDescent="0.2">
      <c r="A16" s="13" t="s">
        <v>9</v>
      </c>
      <c r="B16" s="30">
        <v>0</v>
      </c>
      <c r="C16" s="30">
        <v>1</v>
      </c>
      <c r="D16" s="10">
        <f>B16/C16</f>
        <v>0</v>
      </c>
      <c r="E16" s="10">
        <f>B16/C16</f>
        <v>0</v>
      </c>
      <c r="F16" s="1"/>
      <c r="G16" s="1"/>
      <c r="H16" s="1"/>
      <c r="I16" s="1"/>
    </row>
    <row r="17" spans="1:12" s="5" customFormat="1" ht="18" x14ac:dyDescent="0.2">
      <c r="A17" s="13" t="s">
        <v>28</v>
      </c>
      <c r="B17" s="15"/>
      <c r="C17" s="15"/>
      <c r="D17" s="29">
        <f>B17</f>
        <v>0</v>
      </c>
      <c r="E17" s="36">
        <f>D17</f>
        <v>0</v>
      </c>
      <c r="F17" s="1"/>
      <c r="G17" s="1"/>
      <c r="H17" s="1"/>
      <c r="I17" s="1"/>
    </row>
    <row r="18" spans="1:12" s="11" customFormat="1" ht="18" x14ac:dyDescent="0.2">
      <c r="A18" s="16" t="s">
        <v>5</v>
      </c>
      <c r="B18" s="16"/>
      <c r="C18" s="16"/>
      <c r="D18" s="18">
        <f>SUM(D14:D17)</f>
        <v>0</v>
      </c>
      <c r="E18" s="18">
        <f>SUM(E14:E17)</f>
        <v>0</v>
      </c>
      <c r="F18" s="1"/>
      <c r="G18" s="1"/>
      <c r="H18" s="1"/>
      <c r="I18" s="1"/>
    </row>
    <row r="19" spans="1:12" s="11" customFormat="1" ht="39" customHeight="1" x14ac:dyDescent="0.2">
      <c r="A19" s="44" t="s">
        <v>15</v>
      </c>
      <c r="B19" s="45"/>
      <c r="C19" s="45"/>
      <c r="D19" s="29"/>
      <c r="E19" s="36">
        <f>D19</f>
        <v>0</v>
      </c>
      <c r="F19" s="1"/>
      <c r="G19" s="1"/>
      <c r="H19" s="1"/>
      <c r="I19" s="1"/>
    </row>
    <row r="20" spans="1:12" s="11" customFormat="1" ht="31.5" customHeight="1" x14ac:dyDescent="0.2">
      <c r="A20" s="26"/>
      <c r="B20" s="27"/>
      <c r="C20" s="27"/>
      <c r="D20" s="25"/>
      <c r="E20" s="1"/>
      <c r="F20" s="1"/>
      <c r="G20" s="1"/>
      <c r="H20" s="1"/>
      <c r="I20" s="1"/>
    </row>
    <row r="21" spans="1:12" s="7" customFormat="1" ht="26.25" customHeight="1" x14ac:dyDescent="0.25">
      <c r="A21" s="6" t="s">
        <v>6</v>
      </c>
      <c r="C21" s="17"/>
      <c r="D21" s="17"/>
      <c r="E21" s="20"/>
      <c r="F21" s="20"/>
      <c r="G21" s="20"/>
      <c r="H21" s="21"/>
      <c r="I21" s="21"/>
      <c r="J21" s="21"/>
    </row>
    <row r="22" spans="1:12" s="5" customFormat="1" ht="27" customHeight="1" x14ac:dyDescent="0.25">
      <c r="A22" s="46" t="s">
        <v>26</v>
      </c>
      <c r="B22" s="46" t="s">
        <v>24</v>
      </c>
      <c r="C22" s="48" t="s">
        <v>16</v>
      </c>
      <c r="D22" s="49"/>
      <c r="E22" s="37"/>
      <c r="G22" s="2"/>
      <c r="H22" s="2"/>
      <c r="I22" s="2"/>
      <c r="J22" s="1"/>
      <c r="K22" s="1"/>
      <c r="L22" s="1"/>
    </row>
    <row r="23" spans="1:12" s="5" customFormat="1" ht="78.75" customHeight="1" x14ac:dyDescent="0.25">
      <c r="A23" s="47"/>
      <c r="B23" s="47"/>
      <c r="C23" s="9" t="s">
        <v>17</v>
      </c>
      <c r="D23" s="9" t="s">
        <v>29</v>
      </c>
      <c r="E23" s="37"/>
      <c r="G23" s="2"/>
      <c r="H23" s="2"/>
      <c r="I23" s="2"/>
      <c r="J23" s="1"/>
      <c r="K23" s="1"/>
      <c r="L23" s="1"/>
    </row>
    <row r="24" spans="1:12" s="5" customFormat="1" ht="23.25" customHeight="1" x14ac:dyDescent="0.25">
      <c r="A24" s="9" t="s">
        <v>8</v>
      </c>
      <c r="B24" s="38">
        <f>D18+IF((F9+F10)&gt;0,D19,0)</f>
        <v>0</v>
      </c>
      <c r="C24" s="38">
        <f>B8*0.2+F8</f>
        <v>0</v>
      </c>
      <c r="D24" s="38">
        <f>B24-C24</f>
        <v>0</v>
      </c>
      <c r="E24" s="40" t="str">
        <f>IF(D24&lt;0,"ВІДХИЛЕННЯ НОМІНАЦІЇ (КОД 03)","")</f>
        <v/>
      </c>
      <c r="G24" s="33"/>
      <c r="H24" s="2"/>
      <c r="I24" s="2"/>
      <c r="J24" s="1"/>
      <c r="K24" s="1"/>
      <c r="L24" s="1"/>
    </row>
    <row r="25" spans="1:12" s="5" customFormat="1" ht="23.25" customHeight="1" x14ac:dyDescent="0.25">
      <c r="A25" s="9" t="s">
        <v>10</v>
      </c>
      <c r="B25" s="39">
        <f>IF(D24&lt;E18,D24,E18)</f>
        <v>0</v>
      </c>
      <c r="C25" s="38">
        <f>B9*0.2+F9</f>
        <v>0</v>
      </c>
      <c r="D25" s="38">
        <f>B25-C25</f>
        <v>0</v>
      </c>
      <c r="E25" s="40" t="str">
        <f>IF(D25&lt;0,"ВІДХИЛЕННЯ НОМІНАЦІЇ (КОД 03)","")</f>
        <v/>
      </c>
      <c r="F25" s="25"/>
      <c r="G25" s="33"/>
      <c r="H25" s="2"/>
      <c r="I25" s="2"/>
      <c r="J25" s="1"/>
      <c r="K25" s="1"/>
      <c r="L25" s="1"/>
    </row>
    <row r="26" spans="1:12" s="5" customFormat="1" ht="26.25" customHeight="1" x14ac:dyDescent="0.25">
      <c r="A26" s="37"/>
      <c r="B26" s="35"/>
      <c r="C26" s="35"/>
      <c r="D26" s="25"/>
      <c r="E26" s="33"/>
      <c r="F26" s="2"/>
      <c r="G26" s="2"/>
      <c r="H26" s="1"/>
      <c r="I26" s="1"/>
      <c r="J26" s="1"/>
    </row>
    <row r="27" spans="1:12" x14ac:dyDescent="0.2">
      <c r="A27" s="32"/>
      <c r="B27" s="1" t="s">
        <v>18</v>
      </c>
    </row>
    <row r="30" spans="1:12" ht="18" x14ac:dyDescent="0.25">
      <c r="A30" s="2"/>
    </row>
  </sheetData>
  <mergeCells count="5">
    <mergeCell ref="A22:A23"/>
    <mergeCell ref="B22:B23"/>
    <mergeCell ref="C22:D22"/>
    <mergeCell ref="A2:F2"/>
    <mergeCell ref="A19:C19"/>
  </mergeCells>
  <pageMargins left="0.62" right="0.24" top="0.17" bottom="0.17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15 числа</vt:lpstr>
      <vt:lpstr>З 16 числа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2017-08-16T13:00:12Z</dcterms:created>
  <dcterms:modified xsi:type="dcterms:W3CDTF">2017-08-21T14:15:40Z</dcterms:modified>
</cp:coreProperties>
</file>