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-dv\Desktop\"/>
    </mc:Choice>
  </mc:AlternateContent>
  <bookViews>
    <workbookView xWindow="0" yWindow="0" windowWidth="22800" windowHeight="3060"/>
  </bookViews>
  <sheets>
    <sheet name="withdrawal monthly" sheetId="7" r:id="rId1"/>
  </sheets>
  <definedNames>
    <definedName name="_xlnm.Print_Area" localSheetId="0">'withdrawal monthly'!$A$1:$H$56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7" l="1"/>
  <c r="H51" i="7" s="1"/>
  <c r="G51" i="7"/>
  <c r="F51" i="7"/>
  <c r="E51" i="7"/>
  <c r="D51" i="7"/>
  <c r="B30" i="7" l="1"/>
  <c r="A30" i="7"/>
  <c r="F22" i="7"/>
  <c r="H2" i="7"/>
  <c r="H31" i="7" s="1"/>
  <c r="H23" i="7" l="1"/>
  <c r="H52" i="7" s="1"/>
  <c r="H24" i="7" l="1"/>
  <c r="H53" i="7" s="1"/>
</calcChain>
</file>

<file path=xl/sharedStrings.xml><?xml version="1.0" encoding="utf-8"?>
<sst xmlns="http://schemas.openxmlformats.org/spreadsheetml/2006/main" count="74" uniqueCount="64">
  <si>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</si>
  <si>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</si>
  <si>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</si>
  <si>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</si>
  <si>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</si>
  <si>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</si>
  <si>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</si>
  <si>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</si>
  <si>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</si>
  <si>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</si>
  <si>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</si>
  <si>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</si>
  <si>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Всього:</t>
  </si>
  <si>
    <t>JSB “UKRGASBANK”</t>
  </si>
  <si>
    <t>SWIFT:UGASUAUK</t>
  </si>
  <si>
    <t>Account No. 899579957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</si>
  <si>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</si>
  <si>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</si>
  <si>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</si>
  <si>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</si>
  <si>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</si>
  <si>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</si>
  <si>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</si>
  <si>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</si>
  <si>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</si>
  <si>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t>№ ________ дата____ Оплата замовленої потужності</t>
  </si>
  <si>
    <t>No. ________ date____ 
Payment for booked capacity</t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</si>
  <si>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</si>
  <si>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</si>
  <si>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MM-YY-No.Agreement/Date</t>
  </si>
  <si>
    <t>03087, м.Київ, вул. Єреванська, 1</t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</si>
  <si>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</si>
  <si>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</si>
  <si>
    <t>Head of the natural gas accounting and service implementation</t>
  </si>
  <si>
    <t>division of Branch “Storage System Operator of Ukraine”</t>
  </si>
  <si>
    <t>Verbenko Yuliya</t>
  </si>
  <si>
    <t>Вербенко Ю.</t>
  </si>
  <si>
    <t>Начальник управління обліку газу та реалізації послуг в ПСГ</t>
  </si>
  <si>
    <t>Філії "Оператор газосховищ України"</t>
  </si>
  <si>
    <r>
      <t xml:space="preserve">SSO Branch
</t>
    </r>
    <r>
      <rPr>
        <b/>
        <sz val="13"/>
        <color indexed="8"/>
        <rFont val="Times New Roman"/>
        <family val="1"/>
        <charset val="204"/>
      </rPr>
      <t>UA593204780000026006924857249</t>
    </r>
  </si>
  <si>
    <r>
      <t xml:space="preserve">BANK CORRESPONDENT USD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</si>
  <si>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BANK CORRESPONDENT EUR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</si>
  <si>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ЄВРО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</si>
  <si>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ДОЛЛ
</t>
    </r>
    <r>
      <rPr>
        <sz val="13"/>
        <color indexed="8"/>
        <rFont val="Times New Roman"/>
        <family val="1"/>
        <charset val="204"/>
      </rPr>
      <t>(SWIFT field code: 54A)</t>
    </r>
  </si>
  <si>
    <t>COMMERZBANK AG              Frankfurt Am Main, Germany</t>
  </si>
  <si>
    <t>SWIFT: COBADEFF</t>
  </si>
  <si>
    <t>Account No. 400886433201</t>
  </si>
  <si>
    <t>Payment discription</t>
  </si>
  <si>
    <t>Tariff per TCM without VAT</t>
  </si>
  <si>
    <t>Amount, UAH</t>
  </si>
  <si>
    <t>VAT 20%</t>
  </si>
  <si>
    <t>Final due:</t>
  </si>
  <si>
    <t>Тариф за 1000 м.куб. без ПДВ</t>
  </si>
  <si>
    <t>Сума, грн.</t>
  </si>
  <si>
    <t>Інформація до платежу</t>
  </si>
  <si>
    <t>ПДВ 20%</t>
  </si>
  <si>
    <t>Coeficient</t>
  </si>
  <si>
    <t>Коефіцієнт</t>
  </si>
  <si>
    <t>No days</t>
  </si>
  <si>
    <t>Днів</t>
  </si>
  <si>
    <t>Individual withdrawal (for day, tcm)</t>
  </si>
  <si>
    <t>Потужність відбору, тис.м.куб. на добу</t>
  </si>
  <si>
    <r>
      <t xml:space="preserve">Код послуги - 2030120 </t>
    </r>
    <r>
      <rPr>
        <b/>
        <sz val="12"/>
        <rFont val="Times New Roman"/>
        <family val="1"/>
        <charset val="204"/>
      </rPr>
      <t>- потужність відбору місячна</t>
    </r>
  </si>
  <si>
    <r>
      <t xml:space="preserve">Service code - 2030120 - </t>
    </r>
    <r>
      <rPr>
        <b/>
        <sz val="12"/>
        <color theme="1"/>
        <rFont val="Times New Roman"/>
        <family val="1"/>
        <charset val="204"/>
      </rPr>
      <t>for the individual service of withdrawal monthly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</si>
</sst>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165" fontId="6" fillId="0" borderId="1" xfId="4" applyFont="1" applyFill="1" applyBorder="1" applyAlignment="1">
      <alignment vertical="center"/>
    </xf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0" fillId="0" borderId="0" xfId="0" applyFont="1" applyBorder="1" applyAlignment="1">
      <alignment vertical="center"/>
    </xf>
    <xf numFmtId="0" fontId="21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23" fillId="0" borderId="0" xfId="0" applyFont="1" applyFill="1"/>
    <xf numFmtId="0" fontId="5" fillId="0" borderId="0" xfId="0" applyFont="1" applyFill="1"/>
    <xf numFmtId="0" fontId="2" fillId="0" borderId="0" xfId="1" applyFont="1" applyFill="1" applyBorder="1" applyAlignment="1"/>
    <xf numFmtId="14" fontId="9" fillId="0" borderId="0" xfId="1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166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8" fillId="0" borderId="0" xfId="5" applyFont="1" applyFill="1" applyBorder="1" applyAlignment="1" applyProtection="1">
      <alignment horizontal="left"/>
    </xf>
    <xf numFmtId="4" fontId="8" fillId="0" borderId="0" xfId="0" applyNumberFormat="1" applyFont="1" applyFill="1" applyBorder="1"/>
    <xf numFmtId="0" fontId="5" fillId="0" borderId="1" xfId="2" applyFont="1" applyFill="1" applyBorder="1"/>
    <xf numFmtId="0" fontId="6" fillId="0" borderId="1" xfId="2" applyFont="1" applyFill="1" applyBorder="1"/>
    <xf numFmtId="0" fontId="19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left"/>
    </xf>
    <xf numFmtId="3" fontId="6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left"/>
    </xf>
    <xf numFmtId="0" fontId="12" fillId="0" borderId="0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/>
    </xf>
  </cellXfs>
  <cellStyles count="6">
    <cellStyle name="Обычный" xfId="0" builtinId="0"/>
    <cellStyle name="Обычный 6" xfId="2"/>
    <cellStyle name="Обычный_REALIZ 2001" xfId="3"/>
    <cellStyle name="Обычный_акт шаблон" xfId="1"/>
    <cellStyle name="Обычный_Лист1" xfId="5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62"/>
  <sheetViews>
    <sheetView tabSelected="1" view="pageBreakPreview" zoomScale="80" zoomScaleNormal="60" zoomScaleSheetLayoutView="80" workbookViewId="0"/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22.140625" style="2" bestFit="1" customWidth="1"/>
    <col min="5" max="5" width="8.85546875" style="2" customWidth="1"/>
    <col min="6" max="6" width="15" style="2" customWidth="1"/>
    <col min="7" max="7" width="13.5703125" style="2" customWidth="1"/>
    <col min="8" max="8" width="15.5703125" style="2" customWidth="1"/>
    <col min="9" max="9" width="13.14062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3" t="s">
        <v>28</v>
      </c>
      <c r="B1" s="53" t="s">
        <v>29</v>
      </c>
      <c r="C1" s="53"/>
      <c r="D1" s="53"/>
      <c r="E1" s="53"/>
      <c r="F1" s="53"/>
      <c r="G1" s="53"/>
      <c r="H1" s="53"/>
      <c r="I1" s="1" t="s">
        <v>0</v>
      </c>
    </row>
    <row r="2" spans="1:11" ht="20.25" x14ac:dyDescent="0.3">
      <c r="A2" s="3"/>
      <c r="B2" s="4"/>
      <c r="C2" s="4"/>
      <c r="D2" s="5"/>
      <c r="E2" s="5"/>
      <c r="F2" s="6"/>
      <c r="G2" s="6" t="s">
        <v>1</v>
      </c>
      <c r="H2" s="54">
        <f ca="1">TODAY()</f>
        <v>43832</v>
      </c>
      <c r="I2" s="1" t="s">
        <v>2</v>
      </c>
    </row>
    <row r="3" spans="1:11" ht="52.15" customHeight="1" x14ac:dyDescent="0.2">
      <c r="A3" s="41" t="s">
        <v>31</v>
      </c>
      <c r="B3" s="44" t="s">
        <v>39</v>
      </c>
      <c r="C3" s="42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42601222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19</v>
      </c>
      <c r="C6" s="43"/>
      <c r="D6" s="43"/>
      <c r="E6" s="43"/>
      <c r="F6" s="13"/>
      <c r="G6" s="13"/>
      <c r="H6" s="13"/>
    </row>
    <row r="7" spans="1:11" ht="34.9" customHeight="1" x14ac:dyDescent="0.3">
      <c r="A7" s="41" t="s">
        <v>16</v>
      </c>
      <c r="B7" s="42" t="s">
        <v>13</v>
      </c>
      <c r="D7" s="15"/>
      <c r="E7" s="15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3">
      <c r="A9" s="18"/>
      <c r="B9" s="43" t="s">
        <v>20</v>
      </c>
      <c r="D9" s="19"/>
      <c r="E9" s="19"/>
      <c r="F9" s="16"/>
      <c r="G9" s="16"/>
      <c r="H9" s="16"/>
      <c r="K9" s="17"/>
    </row>
    <row r="10" spans="1:11" ht="37.5" x14ac:dyDescent="0.3">
      <c r="A10" s="41" t="s">
        <v>41</v>
      </c>
      <c r="B10" s="45" t="s">
        <v>44</v>
      </c>
      <c r="D10" s="19"/>
      <c r="E10" s="19"/>
      <c r="F10" s="16"/>
      <c r="G10" s="16"/>
      <c r="H10" s="16"/>
      <c r="K10" s="17"/>
    </row>
    <row r="11" spans="1:11" ht="20.25" customHeight="1" x14ac:dyDescent="0.3">
      <c r="A11" s="18"/>
      <c r="B11" s="13" t="s">
        <v>45</v>
      </c>
      <c r="D11" s="19"/>
      <c r="E11" s="19"/>
      <c r="F11" s="16"/>
      <c r="G11" s="16"/>
      <c r="H11" s="16"/>
      <c r="K11" s="17"/>
    </row>
    <row r="12" spans="1:11" ht="20.25" customHeight="1" x14ac:dyDescent="0.3">
      <c r="A12" s="18"/>
      <c r="B12" s="13" t="s">
        <v>46</v>
      </c>
      <c r="D12" s="19"/>
      <c r="E12" s="19"/>
      <c r="F12" s="16"/>
      <c r="G12" s="16"/>
      <c r="H12" s="16"/>
      <c r="K12" s="17"/>
    </row>
    <row r="13" spans="1:11" ht="39.6" customHeight="1" x14ac:dyDescent="0.3">
      <c r="A13" s="41" t="s">
        <v>40</v>
      </c>
      <c r="B13" s="45" t="s">
        <v>17</v>
      </c>
      <c r="D13" s="19"/>
      <c r="E13" s="19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3">
      <c r="A15" s="18"/>
      <c r="B15" s="13" t="s">
        <v>15</v>
      </c>
      <c r="D15" s="19"/>
      <c r="E15" s="19"/>
      <c r="F15" s="16"/>
      <c r="G15" s="16"/>
      <c r="H15" s="16"/>
      <c r="K15" s="17"/>
    </row>
    <row r="16" spans="1:11" ht="20.25" x14ac:dyDescent="0.2">
      <c r="A16" s="20" t="s">
        <v>18</v>
      </c>
      <c r="B16" s="21"/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/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27</v>
      </c>
      <c r="B19" s="46" t="s">
        <v>26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6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68" t="s">
        <v>47</v>
      </c>
      <c r="B21" s="68"/>
      <c r="C21" s="68"/>
      <c r="D21" s="63" t="s">
        <v>60</v>
      </c>
      <c r="E21" s="65" t="s">
        <v>58</v>
      </c>
      <c r="F21" s="63" t="s">
        <v>48</v>
      </c>
      <c r="G21" s="63" t="s">
        <v>56</v>
      </c>
      <c r="H21" s="55" t="s">
        <v>49</v>
      </c>
      <c r="I21" s="25"/>
      <c r="K21" s="26"/>
    </row>
    <row r="22" spans="1:11" ht="16.5" x14ac:dyDescent="0.2">
      <c r="A22" s="69" t="s">
        <v>63</v>
      </c>
      <c r="B22" s="69"/>
      <c r="C22" s="69"/>
      <c r="D22" s="64">
        <v>1</v>
      </c>
      <c r="E22" s="67">
        <v>31</v>
      </c>
      <c r="F22" s="27">
        <f>97.2</f>
        <v>97.2</v>
      </c>
      <c r="G22" s="56">
        <v>1.1000000000000001</v>
      </c>
      <c r="H22" s="57">
        <f>ROUND(D22*E22*F22*G22,2)</f>
        <v>3314.52</v>
      </c>
      <c r="K22" s="26"/>
    </row>
    <row r="23" spans="1:11" ht="16.5" x14ac:dyDescent="0.25">
      <c r="A23" s="70" t="s">
        <v>50</v>
      </c>
      <c r="B23" s="70"/>
      <c r="C23" s="70"/>
      <c r="D23" s="70"/>
      <c r="E23" s="66"/>
      <c r="F23" s="61"/>
      <c r="G23" s="28"/>
      <c r="H23" s="57">
        <f>H22*0.2</f>
        <v>662.904</v>
      </c>
      <c r="J23" s="29"/>
      <c r="K23" s="30"/>
    </row>
    <row r="24" spans="1:11" ht="16.5" x14ac:dyDescent="0.25">
      <c r="A24" s="70" t="s">
        <v>51</v>
      </c>
      <c r="B24" s="70"/>
      <c r="C24" s="70"/>
      <c r="D24" s="70"/>
      <c r="E24" s="66"/>
      <c r="F24" s="61"/>
      <c r="G24" s="62"/>
      <c r="H24" s="58">
        <f>H22+H23</f>
        <v>3977.424</v>
      </c>
    </row>
    <row r="25" spans="1:11" ht="17.45" customHeight="1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9" t="s">
        <v>33</v>
      </c>
      <c r="B26" s="49"/>
      <c r="C26" s="49"/>
      <c r="D26" s="49"/>
      <c r="E26" s="49"/>
      <c r="F26" s="33"/>
      <c r="G26" s="33"/>
      <c r="H26" s="34"/>
    </row>
    <row r="27" spans="1:11" ht="20.25" x14ac:dyDescent="0.3">
      <c r="A27" s="50" t="s">
        <v>34</v>
      </c>
      <c r="B27" s="51"/>
      <c r="C27" s="52"/>
      <c r="F27" s="33"/>
      <c r="G27" s="72" t="s">
        <v>35</v>
      </c>
      <c r="H27" s="72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3" t="str">
        <f>A1</f>
        <v>INVOICE No.</v>
      </c>
      <c r="B30" s="53" t="str">
        <f>B1</f>
        <v>MM-YY-No.Agreement/Date</v>
      </c>
      <c r="C30" s="53"/>
      <c r="D30" s="53"/>
      <c r="E30" s="53"/>
      <c r="F30" s="53"/>
      <c r="G30" s="53"/>
      <c r="H30" s="53"/>
    </row>
    <row r="31" spans="1:11" ht="20.25" x14ac:dyDescent="0.3">
      <c r="A31" s="3"/>
      <c r="B31" s="4"/>
      <c r="C31" s="4"/>
      <c r="D31" s="5"/>
      <c r="E31" s="5"/>
      <c r="F31" s="6"/>
      <c r="G31" s="6" t="s">
        <v>6</v>
      </c>
      <c r="H31" s="54">
        <f ca="1">H2</f>
        <v>43832</v>
      </c>
    </row>
    <row r="32" spans="1:11" ht="53.25" x14ac:dyDescent="0.3">
      <c r="A32" s="41" t="s">
        <v>32</v>
      </c>
      <c r="B32" s="44" t="s">
        <v>39</v>
      </c>
      <c r="C32" s="4"/>
      <c r="D32" s="5"/>
      <c r="E32" s="5"/>
      <c r="F32" s="6"/>
      <c r="G32" s="6"/>
      <c r="H32" s="6"/>
    </row>
    <row r="33" spans="1:13" ht="20.25" x14ac:dyDescent="0.3">
      <c r="A33" s="9" t="s">
        <v>7</v>
      </c>
      <c r="B33" s="8">
        <v>42601222</v>
      </c>
      <c r="C33" s="4"/>
      <c r="D33" s="5"/>
      <c r="E33" s="5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7.5" x14ac:dyDescent="0.3">
      <c r="A35" s="48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3">
      <c r="A36" s="41" t="s">
        <v>21</v>
      </c>
      <c r="B36" s="42" t="s">
        <v>22</v>
      </c>
      <c r="C36" s="4"/>
      <c r="D36" s="5"/>
      <c r="E36" s="5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3">
      <c r="A38" s="18"/>
      <c r="B38" s="45" t="s">
        <v>30</v>
      </c>
      <c r="C38" s="4"/>
      <c r="D38" s="5"/>
      <c r="E38" s="5"/>
      <c r="F38" s="6"/>
      <c r="G38" s="6"/>
      <c r="H38" s="6"/>
    </row>
    <row r="39" spans="1:13" ht="37.5" x14ac:dyDescent="0.3">
      <c r="A39" s="41" t="s">
        <v>42</v>
      </c>
      <c r="B39" s="45" t="s">
        <v>44</v>
      </c>
      <c r="C39" s="4"/>
      <c r="D39" s="5"/>
      <c r="E39" s="5"/>
      <c r="F39" s="6"/>
      <c r="G39" s="6"/>
      <c r="H39" s="6"/>
    </row>
    <row r="40" spans="1:13" ht="20.25" x14ac:dyDescent="0.3">
      <c r="A40" s="18"/>
      <c r="B40" s="13" t="s">
        <v>45</v>
      </c>
      <c r="C40" s="4"/>
      <c r="D40" s="5"/>
      <c r="E40" s="5"/>
      <c r="F40" s="6"/>
      <c r="G40" s="6"/>
      <c r="H40" s="6"/>
    </row>
    <row r="41" spans="1:13" ht="20.25" x14ac:dyDescent="0.3">
      <c r="A41" s="18"/>
      <c r="B41" s="13" t="s">
        <v>46</v>
      </c>
      <c r="C41" s="4"/>
      <c r="D41" s="5"/>
      <c r="E41" s="5"/>
      <c r="F41" s="6"/>
      <c r="G41" s="6"/>
      <c r="H41" s="6"/>
    </row>
    <row r="42" spans="1:13" ht="37.5" x14ac:dyDescent="0.3">
      <c r="A42" s="41" t="s">
        <v>43</v>
      </c>
      <c r="B42" s="45" t="s">
        <v>17</v>
      </c>
      <c r="C42" s="4"/>
      <c r="D42" s="5"/>
      <c r="E42" s="5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.25" x14ac:dyDescent="0.3">
      <c r="A44" s="18"/>
      <c r="B44" s="13" t="s">
        <v>15</v>
      </c>
      <c r="C44" s="4"/>
      <c r="D44" s="5"/>
      <c r="E44" s="5"/>
      <c r="F44" s="6"/>
      <c r="G44" s="6"/>
      <c r="H44" s="6"/>
    </row>
    <row r="45" spans="1:13" ht="20.25" x14ac:dyDescent="0.3">
      <c r="A45" s="20" t="s">
        <v>23</v>
      </c>
      <c r="B45" s="21"/>
      <c r="C45" s="47"/>
      <c r="D45" s="47"/>
      <c r="E45" s="47"/>
      <c r="F45" s="47"/>
      <c r="G45" s="47"/>
      <c r="H45" s="47"/>
      <c r="I45" s="47"/>
      <c r="M45" s="10"/>
    </row>
    <row r="46" spans="1:13" ht="18.75" x14ac:dyDescent="0.3">
      <c r="A46" s="7" t="s">
        <v>7</v>
      </c>
      <c r="B46" s="23"/>
      <c r="C46" s="47"/>
      <c r="D46" s="47"/>
      <c r="E46" s="47"/>
      <c r="F46" s="47"/>
      <c r="G46" s="47"/>
      <c r="H46" s="47"/>
      <c r="I46" s="47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24</v>
      </c>
      <c r="B48" s="46" t="s">
        <v>25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6"/>
      <c r="C49" s="9"/>
      <c r="D49" s="10"/>
      <c r="E49" s="10"/>
      <c r="F49" s="10"/>
      <c r="G49" s="10"/>
      <c r="H49" s="10"/>
    </row>
    <row r="50" spans="1:8" ht="47.25" x14ac:dyDescent="0.2">
      <c r="A50" s="68" t="s">
        <v>54</v>
      </c>
      <c r="B50" s="68"/>
      <c r="C50" s="68"/>
      <c r="D50" s="63" t="s">
        <v>61</v>
      </c>
      <c r="E50" s="65" t="s">
        <v>59</v>
      </c>
      <c r="F50" s="63" t="s">
        <v>52</v>
      </c>
      <c r="G50" s="63" t="s">
        <v>57</v>
      </c>
      <c r="H50" s="55" t="s">
        <v>53</v>
      </c>
    </row>
    <row r="51" spans="1:8" ht="16.5" x14ac:dyDescent="0.2">
      <c r="A51" s="69" t="s">
        <v>62</v>
      </c>
      <c r="B51" s="69"/>
      <c r="C51" s="69"/>
      <c r="D51" s="64">
        <f>D22</f>
        <v>1</v>
      </c>
      <c r="E51" s="67">
        <f>E22</f>
        <v>31</v>
      </c>
      <c r="F51" s="27">
        <f>F22</f>
        <v>97.2</v>
      </c>
      <c r="G51" s="56">
        <f>G22</f>
        <v>1.1000000000000001</v>
      </c>
      <c r="H51" s="57">
        <f>H22</f>
        <v>3314.52</v>
      </c>
    </row>
    <row r="52" spans="1:8" ht="16.5" x14ac:dyDescent="0.25">
      <c r="A52" s="70" t="s">
        <v>55</v>
      </c>
      <c r="B52" s="70"/>
      <c r="C52" s="70"/>
      <c r="D52" s="70"/>
      <c r="E52" s="66"/>
      <c r="F52" s="61"/>
      <c r="G52" s="28"/>
      <c r="H52" s="57">
        <f>H23</f>
        <v>662.904</v>
      </c>
    </row>
    <row r="53" spans="1:8" ht="16.5" x14ac:dyDescent="0.25">
      <c r="A53" s="70" t="s">
        <v>12</v>
      </c>
      <c r="B53" s="70"/>
      <c r="C53" s="70"/>
      <c r="D53" s="70"/>
      <c r="E53" s="66"/>
      <c r="F53" s="61"/>
      <c r="G53" s="62"/>
      <c r="H53" s="58">
        <f>H24</f>
        <v>3977.424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9" t="s">
        <v>37</v>
      </c>
      <c r="B55" s="49"/>
      <c r="C55" s="49"/>
      <c r="D55" s="49"/>
      <c r="E55" s="49"/>
      <c r="F55" s="33"/>
      <c r="G55" s="33"/>
      <c r="H55" s="34"/>
    </row>
    <row r="56" spans="1:8" ht="20.25" x14ac:dyDescent="0.3">
      <c r="A56" s="50" t="s">
        <v>38</v>
      </c>
      <c r="B56" s="51"/>
      <c r="C56" s="52"/>
      <c r="F56" s="33"/>
      <c r="G56" s="72" t="s">
        <v>36</v>
      </c>
      <c r="H56" s="72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71"/>
      <c r="C62" s="71"/>
    </row>
  </sheetData>
  <mergeCells count="11">
    <mergeCell ref="G27:H27"/>
    <mergeCell ref="A51:C51"/>
    <mergeCell ref="A52:D52"/>
    <mergeCell ref="A53:D53"/>
    <mergeCell ref="G56:H56"/>
    <mergeCell ref="A50:C50"/>
    <mergeCell ref="A21:C21"/>
    <mergeCell ref="A22:C22"/>
    <mergeCell ref="A23:D23"/>
    <mergeCell ref="A24:D24"/>
    <mergeCell ref="B62:C62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withdrawal monthly</vt:lpstr>
      <vt:lpstr>'withdrawal monthly'!Область_печати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Денис Дмитрий Владимирович</cp:lastModifiedBy>
  <cp:lastPrinted>2019-10-21T06:47:57Z</cp:lastPrinted>
  <dcterms:created xsi:type="dcterms:W3CDTF">2019-07-05T16:48:57Z</dcterms:created>
  <dcterms:modified xsi:type="dcterms:W3CDTF">2020-01-02T10:11:41Z</dcterms:modified>
</cp:coreProperties>
</file>