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Прес-служба\2017\04 квітень 2017 - ПС\10 Кіровоградська\"/>
    </mc:Choice>
  </mc:AlternateContent>
  <bookViews>
    <workbookView xWindow="120" yWindow="315" windowWidth="20115" windowHeight="7245"/>
  </bookViews>
  <sheets>
    <sheet name="паспорт" sheetId="1" r:id="rId1"/>
    <sheet name="додаток" sheetId="4" r:id="rId2"/>
  </sheets>
  <definedNames>
    <definedName name="_xlnm.Print_Area" localSheetId="0">паспорт!$A$1:$AB$52</definedName>
  </definedNames>
  <calcPr calcId="152511"/>
</workbook>
</file>

<file path=xl/calcChain.xml><?xml version="1.0" encoding="utf-8"?>
<calcChain xmlns="http://schemas.openxmlformats.org/spreadsheetml/2006/main">
  <c r="W36" i="1" l="1"/>
  <c r="W35" i="1"/>
  <c r="T33" i="1" l="1"/>
  <c r="T32" i="1"/>
  <c r="Q33" i="1"/>
  <c r="Q32" i="1"/>
  <c r="W29" i="1"/>
  <c r="T27" i="1"/>
  <c r="T26" i="1"/>
  <c r="T25" i="1"/>
  <c r="Q27" i="1"/>
  <c r="Q26" i="1"/>
  <c r="Q25" i="1"/>
  <c r="W28" i="1"/>
  <c r="W22" i="1"/>
  <c r="W21" i="1"/>
  <c r="W15" i="1" l="1"/>
  <c r="W14" i="1"/>
  <c r="Q11" i="1"/>
  <c r="Q12" i="1"/>
  <c r="T40" i="1" l="1"/>
  <c r="T39" i="1"/>
  <c r="Q40" i="1"/>
  <c r="Q39" i="1"/>
  <c r="Q43" i="1" l="1"/>
  <c r="Q42" i="1"/>
  <c r="T42" i="1" l="1"/>
  <c r="R42" i="1"/>
  <c r="S42" i="1"/>
  <c r="W38" i="1" l="1"/>
  <c r="W37" i="1"/>
  <c r="W34" i="1"/>
  <c r="W31" i="1"/>
  <c r="W30" i="1"/>
  <c r="W24" i="1"/>
  <c r="W23" i="1"/>
  <c r="W20" i="1"/>
  <c r="W17" i="1"/>
  <c r="W16" i="1"/>
  <c r="T38" i="1" l="1"/>
  <c r="Q38" i="1"/>
  <c r="T37" i="1"/>
  <c r="Q37" i="1"/>
  <c r="T36" i="1"/>
  <c r="Q36" i="1"/>
  <c r="T35" i="1"/>
  <c r="Q35" i="1"/>
  <c r="T34" i="1"/>
  <c r="Q34" i="1"/>
  <c r="T31" i="1"/>
  <c r="Q31" i="1"/>
  <c r="T30" i="1"/>
  <c r="Q30" i="1"/>
  <c r="T29" i="1"/>
  <c r="Q29" i="1"/>
  <c r="T28" i="1"/>
  <c r="Q28" i="1"/>
  <c r="T24" i="1"/>
  <c r="Q24" i="1"/>
  <c r="T23" i="1"/>
  <c r="Q23" i="1"/>
  <c r="T22" i="1"/>
  <c r="Q22" i="1"/>
  <c r="T21" i="1"/>
  <c r="Q21" i="1"/>
  <c r="T20" i="1"/>
  <c r="Q20" i="1"/>
  <c r="T19" i="1"/>
  <c r="Q19" i="1"/>
  <c r="T18" i="1"/>
  <c r="Q18" i="1"/>
  <c r="T17" i="1"/>
  <c r="Q17" i="1"/>
  <c r="T16" i="1"/>
  <c r="Q16" i="1"/>
  <c r="T15" i="1"/>
  <c r="Q15" i="1"/>
  <c r="T14" i="1"/>
  <c r="Q14" i="1"/>
  <c r="W13" i="1"/>
  <c r="T13" i="1"/>
  <c r="Q13" i="1"/>
  <c r="T12" i="1"/>
  <c r="T11" i="1"/>
</calcChain>
</file>

<file path=xl/sharedStrings.xml><?xml version="1.0" encoding="utf-8"?>
<sst xmlns="http://schemas.openxmlformats.org/spreadsheetml/2006/main" count="84" uniqueCount="67">
  <si>
    <t>ПАТ "УКРТРАНСГАЗ"</t>
  </si>
  <si>
    <t>ПАСПОРТ ФІЗИКО-ХІМІЧНИХ ПОКАЗНИКІВ ПРИРОДНОГО ГАЗУ  № 843</t>
  </si>
  <si>
    <t>Філія "УМГ "ЧЕРКАСИТРАНСГАЗ"</t>
  </si>
  <si>
    <r>
      <t xml:space="preserve">переданого Олександрівським ЛВУМГ та прийнятого  </t>
    </r>
    <r>
      <rPr>
        <b/>
        <sz val="13"/>
        <color theme="1"/>
        <rFont val="Times New Roman"/>
        <family val="1"/>
        <charset val="204"/>
      </rPr>
      <t xml:space="preserve">ПАТ "Черкасигаз"; ВАТ"Кіровоградгаз" </t>
    </r>
  </si>
  <si>
    <t>Олександрівське ЛВУМГ</t>
  </si>
  <si>
    <t>Вимірювальна хіміко-аналітична лабораторія</t>
  </si>
  <si>
    <t>Свідоцтво № 3153 чинне до 06.08.2018 р.</t>
  </si>
  <si>
    <r>
      <t xml:space="preserve">по газопроводу  </t>
    </r>
    <r>
      <rPr>
        <b/>
        <i/>
        <sz val="12"/>
        <color theme="1"/>
        <rFont val="Times New Roman"/>
        <family val="1"/>
        <charset val="204"/>
      </rPr>
      <t>"СОЮЗ"</t>
    </r>
  </si>
  <si>
    <t>за період з</t>
  </si>
  <si>
    <t xml:space="preserve"> по</t>
  </si>
  <si>
    <t>Число місяця</t>
  </si>
  <si>
    <t xml:space="preserve">Компонентний склад, % мол. </t>
  </si>
  <si>
    <t>Фізико-хімічні показники газу обчислені на основі компонентного складу, 101,325 кПа</t>
  </si>
  <si>
    <t>Температура точки роси вологи (Р = 3.92 МПа), ºС</t>
  </si>
  <si>
    <t>Температура точки роси вуглеводнів, ºС</t>
  </si>
  <si>
    <r>
      <t>Масова концентрація 
сірководню,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</si>
  <si>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</si>
  <si>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</si>
  <si>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</si>
  <si>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r>
      <t>Температура вимірювання/згоряння при  20/25</t>
    </r>
    <r>
      <rPr>
        <b/>
        <sz val="11"/>
        <color theme="1"/>
        <rFont val="Calibri"/>
        <family val="2"/>
        <charset val="204"/>
      </rPr>
      <t>°</t>
    </r>
    <r>
      <rPr>
        <b/>
        <sz val="9.9"/>
        <color theme="1"/>
        <rFont val="Times New Roman"/>
        <family val="1"/>
        <charset val="204"/>
      </rPr>
      <t>С</t>
    </r>
  </si>
  <si>
    <t>метан, С1</t>
  </si>
  <si>
    <t>етан, С2</t>
  </si>
  <si>
    <t>пропан, С3</t>
  </si>
  <si>
    <t>ізо-бутан, і-С4</t>
  </si>
  <si>
    <t>н-бутан, н-С4</t>
  </si>
  <si>
    <t>нео-пентан, нео-С5</t>
  </si>
  <si>
    <t>ізо-пентан, і-С5</t>
  </si>
  <si>
    <t>н-пентан, н-С5</t>
  </si>
  <si>
    <t>гексани та вищі, С6+</t>
  </si>
  <si>
    <t>кисень, О2</t>
  </si>
  <si>
    <t>азот, N2</t>
  </si>
  <si>
    <t>діоксид вуглецю, CО2</t>
  </si>
  <si>
    <t>Теплота згоряння нижча</t>
  </si>
  <si>
    <t>Теплота згоряння вища</t>
  </si>
  <si>
    <t>Число Воббе вище</t>
  </si>
  <si>
    <t xml:space="preserve"> ккал/м3</t>
  </si>
  <si>
    <t xml:space="preserve"> МДж/м3</t>
  </si>
  <si>
    <t>кВт⋅год/м3</t>
  </si>
  <si>
    <t xml:space="preserve">  </t>
  </si>
  <si>
    <t>Середньозважене значення теплоти згоряння:</t>
  </si>
  <si>
    <t>Підрозділу підприємства, якому підпорядкована лабораторія</t>
  </si>
  <si>
    <t>прізвище</t>
  </si>
  <si>
    <t>підпис</t>
  </si>
  <si>
    <t>дата</t>
  </si>
  <si>
    <t xml:space="preserve"> Начальник лабораторії                                                                                                                                             Нечипоренко А. О.                                                                                                  </t>
  </si>
  <si>
    <t>Лабораторія, де здійснювалось вимірювання газу</t>
  </si>
  <si>
    <t>Кіровоградська область</t>
  </si>
  <si>
    <t>Черкаська область</t>
  </si>
  <si>
    <t>Середньозважене значення теплоти згоряння по маршруту № 843</t>
  </si>
  <si>
    <t>ГРС Олександрівка</t>
  </si>
  <si>
    <t>ГРС Красносілка</t>
  </si>
  <si>
    <t>ГРС Іванківці</t>
  </si>
  <si>
    <t>ГРС Красносілля</t>
  </si>
  <si>
    <t>ГРС Польове</t>
  </si>
  <si>
    <t>ГРС Кам'янка</t>
  </si>
  <si>
    <t>ГРС Чигирин</t>
  </si>
  <si>
    <t>Маршрут № 843</t>
  </si>
  <si>
    <t>Додаток до Паспорту фізико-хімічних показників природного газу №843</t>
  </si>
  <si>
    <t xml:space="preserve"> Начальник лабораторії                                                                                                        Нечипоренко А. О.                                                                               </t>
  </si>
  <si>
    <t xml:space="preserve">Начальник управління Олександрівського ЛВУМГ                                                                                             Сурін М.А.                                                                                       </t>
  </si>
  <si>
    <r>
      <t>На</t>
    </r>
    <r>
      <rPr>
        <b/>
        <u/>
        <sz val="11"/>
        <rFont val="Times New Roman"/>
        <family val="1"/>
        <charset val="204"/>
      </rPr>
      <t>чальник управління Олександрівського ЛВУМГ                                                     Сурін М.А.</t>
    </r>
    <r>
      <rPr>
        <b/>
        <sz val="11"/>
        <rFont val="Times New Roman"/>
        <family val="1"/>
        <charset val="204"/>
      </rPr>
      <t xml:space="preserve">                                                                                       </t>
    </r>
  </si>
  <si>
    <t>Маршрут №843</t>
  </si>
  <si>
    <t>Рівень одоризації відповідає чинним нормативним документам</t>
  </si>
  <si>
    <t>2,53,04</t>
  </si>
  <si>
    <t>Теплота згоряння вища (середньозважене значення за місяць), МДж/м³</t>
  </si>
  <si>
    <t>Теплота згоряння вища (середньозважене значення за місяць), ккал/м³</t>
  </si>
  <si>
    <t>Теплота згоряння вища (середньозважене значення за місяць), кВт*год./м³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</si>
</sst>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yy\ \р/"/>
    <numFmt numFmtId="165" formatCode="0.0000"/>
    <numFmt numFmtId="166" formatCode="0.0"/>
  </numFmts>
  <fonts count="2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8"/>
      <name val="Arial"/>
      <family val="2"/>
      <charset val="204"/>
    </font>
    <font>
      <b/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</font>
    <font>
      <b/>
      <sz val="9.9"/>
      <color theme="1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u/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9">
    <xf numFmtId="0" fontId="0" fillId="0" borderId="0" xfId="0"/>
    <xf numFmtId="0" fontId="2" fillId="0" borderId="1" xfId="0" applyFont="1" applyBorder="1"/>
    <xf numFmtId="0" fontId="1" fillId="0" borderId="2" xfId="0" applyFont="1" applyBorder="1" applyProtection="1">
      <protection locked="0"/>
    </xf>
    <xf numFmtId="0" fontId="0" fillId="0" borderId="2" xfId="0" applyBorder="1" applyProtection="1">
      <protection locked="0"/>
    </xf>
    <xf numFmtId="0" fontId="0" fillId="0" borderId="0" xfId="0" applyProtection="1">
      <protection locked="0"/>
    </xf>
    <xf numFmtId="0" fontId="5" fillId="0" borderId="4" xfId="0" applyFont="1" applyBorder="1"/>
    <xf numFmtId="0" fontId="1" fillId="0" borderId="0" xfId="0" applyFont="1" applyBorder="1" applyProtection="1"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Protection="1"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0" fillId="0" borderId="5" xfId="0" applyFont="1" applyBorder="1" applyProtection="1"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2" fillId="0" borderId="4" xfId="0" applyFont="1" applyBorder="1"/>
    <xf numFmtId="0" fontId="0" fillId="0" borderId="0" xfId="0" applyFont="1" applyBorder="1" applyProtection="1"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6" fillId="3" borderId="24" xfId="0" applyFont="1" applyFill="1" applyBorder="1" applyAlignment="1" applyProtection="1">
      <alignment horizontal="center" vertical="center" textRotation="90" wrapText="1"/>
      <protection locked="0"/>
    </xf>
    <xf numFmtId="0" fontId="6" fillId="3" borderId="25" xfId="0" applyFont="1" applyFill="1" applyBorder="1" applyAlignment="1" applyProtection="1">
      <alignment horizontal="center" vertical="center" textRotation="90" wrapText="1"/>
      <protection locked="0"/>
    </xf>
    <xf numFmtId="0" fontId="6" fillId="3" borderId="26" xfId="0" applyFont="1" applyFill="1" applyBorder="1" applyAlignment="1" applyProtection="1">
      <alignment horizontal="center" vertical="center" textRotation="90" wrapText="1"/>
      <protection locked="0"/>
    </xf>
    <xf numFmtId="0" fontId="6" fillId="3" borderId="27" xfId="0" applyFont="1" applyFill="1" applyBorder="1" applyAlignment="1" applyProtection="1">
      <alignment horizontal="center" vertical="center" textRotation="90" wrapText="1"/>
      <protection locked="0"/>
    </xf>
    <xf numFmtId="0" fontId="6" fillId="3" borderId="28" xfId="0" applyFont="1" applyFill="1" applyBorder="1" applyAlignment="1" applyProtection="1">
      <alignment horizontal="center" vertical="center" textRotation="90" wrapText="1"/>
      <protection locked="0"/>
    </xf>
    <xf numFmtId="0" fontId="6" fillId="3" borderId="29" xfId="0" applyFont="1" applyFill="1" applyBorder="1" applyAlignment="1" applyProtection="1">
      <alignment horizontal="center" vertical="center" textRotation="90" wrapText="1"/>
      <protection locked="0"/>
    </xf>
    <xf numFmtId="0" fontId="6" fillId="3" borderId="30" xfId="0" applyFont="1" applyFill="1" applyBorder="1" applyAlignment="1" applyProtection="1">
      <alignment horizontal="center" vertical="center" textRotation="90" wrapText="1"/>
      <protection locked="0"/>
    </xf>
    <xf numFmtId="0" fontId="6" fillId="3" borderId="6" xfId="0" applyFont="1" applyFill="1" applyBorder="1" applyAlignment="1" applyProtection="1">
      <alignment horizontal="center" vertical="center" wrapText="1"/>
      <protection locked="0"/>
    </xf>
    <xf numFmtId="2" fontId="14" fillId="3" borderId="0" xfId="0" applyNumberFormat="1" applyFont="1" applyFill="1" applyProtection="1"/>
    <xf numFmtId="0" fontId="14" fillId="3" borderId="0" xfId="0" applyFont="1" applyFill="1" applyProtection="1">
      <protection locked="0"/>
    </xf>
    <xf numFmtId="0" fontId="6" fillId="3" borderId="10" xfId="0" applyFont="1" applyFill="1" applyBorder="1" applyAlignment="1" applyProtection="1">
      <alignment horizontal="center" vertical="center" wrapText="1"/>
      <protection locked="0"/>
    </xf>
    <xf numFmtId="2" fontId="6" fillId="3" borderId="19" xfId="0" applyNumberFormat="1" applyFont="1" applyFill="1" applyBorder="1" applyAlignment="1" applyProtection="1">
      <alignment horizontal="center" vertical="center" wrapText="1"/>
      <protection locked="0"/>
    </xf>
    <xf numFmtId="165" fontId="6" fillId="3" borderId="10" xfId="0" applyNumberFormat="1" applyFont="1" applyFill="1" applyBorder="1" applyAlignment="1">
      <alignment horizontal="center"/>
    </xf>
    <xf numFmtId="2" fontId="6" fillId="3" borderId="39" xfId="0" applyNumberFormat="1" applyFont="1" applyFill="1" applyBorder="1" applyAlignment="1">
      <alignment horizontal="center"/>
    </xf>
    <xf numFmtId="2" fontId="6" fillId="3" borderId="40" xfId="0" applyNumberFormat="1" applyFont="1" applyFill="1" applyBorder="1" applyAlignment="1" applyProtection="1">
      <alignment horizontal="center" vertical="center" wrapText="1"/>
      <protection locked="0"/>
    </xf>
    <xf numFmtId="4" fontId="6" fillId="3" borderId="19" xfId="0" applyNumberFormat="1" applyFont="1" applyFill="1" applyBorder="1" applyAlignment="1" applyProtection="1">
      <alignment horizontal="center" vertical="center" wrapText="1"/>
      <protection locked="0"/>
    </xf>
    <xf numFmtId="3" fontId="6" fillId="3" borderId="17" xfId="0" applyNumberFormat="1" applyFont="1" applyFill="1" applyBorder="1" applyAlignment="1">
      <alignment horizontal="center"/>
    </xf>
    <xf numFmtId="2" fontId="6" fillId="3" borderId="18" xfId="0" applyNumberFormat="1" applyFont="1" applyFill="1" applyBorder="1" applyAlignment="1">
      <alignment horizontal="center"/>
    </xf>
    <xf numFmtId="166" fontId="6" fillId="3" borderId="39" xfId="0" applyNumberFormat="1" applyFont="1" applyFill="1" applyBorder="1" applyAlignment="1">
      <alignment horizontal="center"/>
    </xf>
    <xf numFmtId="166" fontId="6" fillId="3" borderId="18" xfId="0" applyNumberFormat="1" applyFont="1" applyFill="1" applyBorder="1" applyAlignment="1" applyProtection="1">
      <alignment horizontal="center" vertical="center" wrapText="1"/>
      <protection locked="0"/>
    </xf>
    <xf numFmtId="2" fontId="0" fillId="3" borderId="0" xfId="0" applyNumberFormat="1" applyFill="1" applyProtection="1"/>
    <xf numFmtId="0" fontId="0" fillId="3" borderId="0" xfId="0" applyFill="1" applyProtection="1">
      <protection locked="0"/>
    </xf>
    <xf numFmtId="0" fontId="6" fillId="3" borderId="41" xfId="0" applyFont="1" applyFill="1" applyBorder="1" applyAlignment="1" applyProtection="1">
      <alignment horizontal="center" vertical="center" wrapText="1"/>
      <protection locked="0"/>
    </xf>
    <xf numFmtId="166" fontId="6" fillId="3" borderId="37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18" xfId="0" applyFont="1" applyFill="1" applyBorder="1" applyAlignment="1" applyProtection="1">
      <alignment horizontal="center" vertical="center" wrapText="1"/>
      <protection locked="0"/>
    </xf>
    <xf numFmtId="165" fontId="6" fillId="3" borderId="39" xfId="0" applyNumberFormat="1" applyFont="1" applyFill="1" applyBorder="1" applyAlignment="1">
      <alignment horizontal="center"/>
    </xf>
    <xf numFmtId="165" fontId="6" fillId="3" borderId="18" xfId="0" applyNumberFormat="1" applyFont="1" applyFill="1" applyBorder="1" applyAlignment="1">
      <alignment horizontal="center"/>
    </xf>
    <xf numFmtId="165" fontId="6" fillId="3" borderId="40" xfId="0" applyNumberFormat="1" applyFont="1" applyFill="1" applyBorder="1" applyAlignment="1">
      <alignment horizontal="center"/>
    </xf>
    <xf numFmtId="0" fontId="6" fillId="3" borderId="23" xfId="0" applyFont="1" applyFill="1" applyBorder="1" applyAlignment="1" applyProtection="1">
      <alignment horizontal="center" vertical="center" wrapText="1"/>
      <protection locked="0"/>
    </xf>
    <xf numFmtId="165" fontId="6" fillId="3" borderId="44" xfId="0" applyNumberFormat="1" applyFont="1" applyFill="1" applyBorder="1" applyAlignment="1">
      <alignment horizontal="center"/>
    </xf>
    <xf numFmtId="165" fontId="6" fillId="3" borderId="45" xfId="0" applyNumberFormat="1" applyFont="1" applyFill="1" applyBorder="1" applyAlignment="1">
      <alignment horizontal="center"/>
    </xf>
    <xf numFmtId="165" fontId="6" fillId="3" borderId="46" xfId="0" applyNumberFormat="1" applyFont="1" applyFill="1" applyBorder="1" applyAlignment="1">
      <alignment horizontal="center"/>
    </xf>
    <xf numFmtId="165" fontId="6" fillId="3" borderId="23" xfId="0" applyNumberFormat="1" applyFont="1" applyFill="1" applyBorder="1" applyAlignment="1">
      <alignment horizontal="center"/>
    </xf>
    <xf numFmtId="3" fontId="6" fillId="3" borderId="48" xfId="0" applyNumberFormat="1" applyFont="1" applyFill="1" applyBorder="1" applyAlignment="1">
      <alignment horizontal="center"/>
    </xf>
    <xf numFmtId="2" fontId="6" fillId="3" borderId="45" xfId="0" applyNumberFormat="1" applyFont="1" applyFill="1" applyBorder="1" applyAlignment="1">
      <alignment horizontal="center"/>
    </xf>
    <xf numFmtId="2" fontId="6" fillId="3" borderId="47" xfId="0" applyNumberFormat="1" applyFont="1" applyFill="1" applyBorder="1" applyAlignment="1" applyProtection="1">
      <alignment horizontal="center" vertical="center" wrapText="1"/>
      <protection locked="0"/>
    </xf>
    <xf numFmtId="166" fontId="6" fillId="3" borderId="44" xfId="0" applyNumberFormat="1" applyFont="1" applyFill="1" applyBorder="1" applyAlignment="1">
      <alignment horizontal="center"/>
    </xf>
    <xf numFmtId="166" fontId="6" fillId="3" borderId="45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49" xfId="0" applyFont="1" applyFill="1" applyBorder="1" applyAlignment="1" applyProtection="1">
      <alignment horizontal="center" vertical="center" wrapText="1"/>
      <protection locked="0"/>
    </xf>
    <xf numFmtId="2" fontId="6" fillId="3" borderId="33" xfId="0" applyNumberFormat="1" applyFont="1" applyFill="1" applyBorder="1" applyAlignment="1" applyProtection="1">
      <alignment horizontal="center" vertical="center" wrapText="1"/>
      <protection locked="0"/>
    </xf>
    <xf numFmtId="166" fontId="9" fillId="3" borderId="50" xfId="0" applyNumberFormat="1" applyFont="1" applyFill="1" applyBorder="1" applyAlignment="1">
      <alignment horizontal="center"/>
    </xf>
    <xf numFmtId="166" fontId="9" fillId="3" borderId="32" xfId="0" applyNumberFormat="1" applyFont="1" applyFill="1" applyBorder="1" applyAlignment="1" applyProtection="1">
      <alignment horizontal="center" vertical="center" wrapText="1"/>
      <protection locked="0"/>
    </xf>
    <xf numFmtId="0" fontId="9" fillId="3" borderId="32" xfId="0" applyFont="1" applyFill="1" applyBorder="1" applyAlignment="1" applyProtection="1">
      <alignment horizontal="center" vertical="center" wrapText="1"/>
      <protection locked="0"/>
    </xf>
    <xf numFmtId="0" fontId="9" fillId="3" borderId="33" xfId="0" applyFont="1" applyFill="1" applyBorder="1" applyAlignment="1" applyProtection="1">
      <alignment horizontal="center" vertical="center" wrapText="1"/>
      <protection locked="0"/>
    </xf>
    <xf numFmtId="2" fontId="0" fillId="0" borderId="0" xfId="0" applyNumberFormat="1" applyProtection="1"/>
    <xf numFmtId="0" fontId="0" fillId="0" borderId="4" xfId="0" applyFont="1" applyBorder="1" applyProtection="1">
      <protection locked="0"/>
    </xf>
    <xf numFmtId="0" fontId="9" fillId="0" borderId="0" xfId="0" applyFont="1" applyBorder="1" applyAlignment="1" applyProtection="1">
      <alignment vertical="center" wrapText="1"/>
      <protection locked="0"/>
    </xf>
    <xf numFmtId="0" fontId="6" fillId="3" borderId="0" xfId="0" applyFont="1" applyFill="1" applyBorder="1" applyAlignment="1" applyProtection="1">
      <alignment horizontal="right" vertical="center" wrapText="1"/>
      <protection locked="0"/>
    </xf>
    <xf numFmtId="0" fontId="6" fillId="3" borderId="5" xfId="0" applyFont="1" applyFill="1" applyBorder="1" applyAlignment="1" applyProtection="1">
      <alignment horizontal="right" vertical="center" wrapText="1"/>
      <protection locked="0"/>
    </xf>
    <xf numFmtId="0" fontId="15" fillId="0" borderId="0" xfId="0" applyFont="1" applyBorder="1" applyAlignment="1" applyProtection="1">
      <alignment vertical="center"/>
      <protection locked="0"/>
    </xf>
    <xf numFmtId="0" fontId="0" fillId="0" borderId="11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13" xfId="0" applyBorder="1" applyProtection="1">
      <protection locked="0"/>
    </xf>
    <xf numFmtId="0" fontId="18" fillId="0" borderId="0" xfId="0" applyFont="1"/>
    <xf numFmtId="0" fontId="17" fillId="0" borderId="14" xfId="0" applyFont="1" applyBorder="1" applyAlignment="1">
      <alignment horizontal="center" vertical="center" textRotation="90" wrapText="1"/>
    </xf>
    <xf numFmtId="0" fontId="17" fillId="0" borderId="60" xfId="0" applyFont="1" applyBorder="1" applyAlignment="1">
      <alignment horizontal="center" vertical="center" textRotation="90" wrapText="1"/>
    </xf>
    <xf numFmtId="0" fontId="17" fillId="0" borderId="15" xfId="0" applyFont="1" applyBorder="1" applyAlignment="1">
      <alignment horizontal="center" vertical="center" textRotation="90" wrapText="1"/>
    </xf>
    <xf numFmtId="2" fontId="1" fillId="0" borderId="14" xfId="0" applyNumberFormat="1" applyFont="1" applyBorder="1" applyAlignment="1">
      <alignment horizontal="center" vertical="center" textRotation="90"/>
    </xf>
    <xf numFmtId="2" fontId="1" fillId="0" borderId="60" xfId="0" applyNumberFormat="1" applyFont="1" applyBorder="1" applyAlignment="1">
      <alignment horizontal="center" vertical="center" textRotation="90"/>
    </xf>
    <xf numFmtId="4" fontId="17" fillId="2" borderId="60" xfId="0" applyNumberFormat="1" applyFont="1" applyFill="1" applyBorder="1" applyAlignment="1">
      <alignment horizontal="center" vertical="center" wrapText="1"/>
    </xf>
    <xf numFmtId="4" fontId="17" fillId="0" borderId="60" xfId="0" applyNumberFormat="1" applyFont="1" applyBorder="1" applyAlignment="1">
      <alignment horizontal="center" vertical="center" wrapText="1"/>
    </xf>
    <xf numFmtId="4" fontId="17" fillId="0" borderId="15" xfId="0" applyNumberFormat="1" applyFont="1" applyBorder="1" applyAlignment="1">
      <alignment horizontal="center" vertical="center" wrapText="1"/>
    </xf>
    <xf numFmtId="4" fontId="17" fillId="0" borderId="60" xfId="0" applyNumberFormat="1" applyFont="1" applyBorder="1" applyAlignment="1">
      <alignment horizontal="center" vertical="center"/>
    </xf>
    <xf numFmtId="4" fontId="17" fillId="0" borderId="0" xfId="0" applyNumberFormat="1" applyFont="1" applyBorder="1" applyAlignment="1">
      <alignment horizontal="center" vertical="center"/>
    </xf>
    <xf numFmtId="4" fontId="17" fillId="4" borderId="57" xfId="0" applyNumberFormat="1" applyFont="1" applyFill="1" applyBorder="1" applyAlignment="1">
      <alignment horizontal="center" vertical="center"/>
    </xf>
    <xf numFmtId="3" fontId="17" fillId="0" borderId="2" xfId="0" applyNumberFormat="1" applyFont="1" applyBorder="1" applyAlignment="1">
      <alignment horizontal="center" vertical="center"/>
    </xf>
    <xf numFmtId="3" fontId="17" fillId="0" borderId="60" xfId="0" applyNumberFormat="1" applyFont="1" applyBorder="1" applyAlignment="1">
      <alignment horizontal="center" vertical="center"/>
    </xf>
    <xf numFmtId="3" fontId="17" fillId="0" borderId="4" xfId="0" applyNumberFormat="1" applyFont="1" applyBorder="1" applyAlignment="1">
      <alignment horizontal="center" vertical="center"/>
    </xf>
    <xf numFmtId="3" fontId="17" fillId="4" borderId="60" xfId="0" applyNumberFormat="1" applyFont="1" applyFill="1" applyBorder="1" applyAlignment="1">
      <alignment horizontal="center" vertical="center"/>
    </xf>
    <xf numFmtId="4" fontId="17" fillId="0" borderId="12" xfId="0" applyNumberFormat="1" applyFont="1" applyBorder="1" applyAlignment="1">
      <alignment horizontal="center" vertical="center"/>
    </xf>
    <xf numFmtId="4" fontId="17" fillId="4" borderId="59" xfId="0" applyNumberFormat="1" applyFont="1" applyFill="1" applyBorder="1" applyAlignment="1">
      <alignment horizontal="center" vertical="center"/>
    </xf>
    <xf numFmtId="0" fontId="18" fillId="0" borderId="0" xfId="0" applyFont="1" applyAlignment="1"/>
    <xf numFmtId="0" fontId="20" fillId="0" borderId="0" xfId="0" applyFont="1"/>
    <xf numFmtId="0" fontId="20" fillId="0" borderId="0" xfId="0" applyFont="1" applyBorder="1"/>
    <xf numFmtId="165" fontId="6" fillId="3" borderId="34" xfId="0" applyNumberFormat="1" applyFont="1" applyFill="1" applyBorder="1" applyAlignment="1" applyProtection="1">
      <alignment horizontal="center" vertical="center" wrapText="1"/>
      <protection locked="0"/>
    </xf>
    <xf numFmtId="165" fontId="6" fillId="3" borderId="8" xfId="0" applyNumberFormat="1" applyFont="1" applyFill="1" applyBorder="1" applyAlignment="1" applyProtection="1">
      <alignment horizontal="center" vertical="center" wrapText="1"/>
      <protection locked="0"/>
    </xf>
    <xf numFmtId="165" fontId="6" fillId="3" borderId="35" xfId="0" applyNumberFormat="1" applyFont="1" applyFill="1" applyBorder="1" applyAlignment="1" applyProtection="1">
      <alignment horizontal="center" vertical="center" wrapText="1"/>
      <protection locked="0"/>
    </xf>
    <xf numFmtId="165" fontId="6" fillId="3" borderId="6" xfId="0" applyNumberFormat="1" applyFont="1" applyFill="1" applyBorder="1" applyAlignment="1" applyProtection="1">
      <alignment horizontal="center" vertical="center" wrapText="1"/>
      <protection locked="0"/>
    </xf>
    <xf numFmtId="3" fontId="6" fillId="3" borderId="6" xfId="0" applyNumberFormat="1" applyFont="1" applyFill="1" applyBorder="1" applyAlignment="1" applyProtection="1">
      <alignment horizontal="center"/>
      <protection locked="0"/>
    </xf>
    <xf numFmtId="2" fontId="6" fillId="3" borderId="34" xfId="0" applyNumberFormat="1" applyFont="1" applyFill="1" applyBorder="1" applyAlignment="1" applyProtection="1">
      <alignment horizontal="center" vertical="center" wrapText="1"/>
      <protection locked="0"/>
    </xf>
    <xf numFmtId="2" fontId="6" fillId="3" borderId="35" xfId="0" applyNumberFormat="1" applyFont="1" applyFill="1" applyBorder="1" applyAlignment="1" applyProtection="1">
      <alignment horizontal="center" vertical="center" wrapText="1"/>
      <protection locked="0"/>
    </xf>
    <xf numFmtId="3" fontId="6" fillId="3" borderId="6" xfId="0" applyNumberFormat="1" applyFont="1" applyFill="1" applyBorder="1" applyAlignment="1" applyProtection="1">
      <alignment horizontal="center" vertical="center" wrapText="1"/>
      <protection locked="0"/>
    </xf>
    <xf numFmtId="4" fontId="6" fillId="3" borderId="9" xfId="0" applyNumberFormat="1" applyFont="1" applyFill="1" applyBorder="1" applyAlignment="1" applyProtection="1">
      <alignment horizontal="center" vertical="center" wrapText="1"/>
      <protection locked="0"/>
    </xf>
    <xf numFmtId="3" fontId="6" fillId="3" borderId="7" xfId="0" applyNumberFormat="1" applyFont="1" applyFill="1" applyBorder="1" applyAlignment="1" applyProtection="1">
      <alignment horizontal="center" vertical="center" wrapText="1"/>
      <protection locked="0"/>
    </xf>
    <xf numFmtId="2" fontId="6" fillId="3" borderId="8" xfId="0" applyNumberFormat="1" applyFont="1" applyFill="1" applyBorder="1" applyAlignment="1" applyProtection="1">
      <alignment horizontal="center" vertical="center" wrapText="1"/>
      <protection locked="0"/>
    </xf>
    <xf numFmtId="2" fontId="6" fillId="3" borderId="9" xfId="0" applyNumberFormat="1" applyFont="1" applyFill="1" applyBorder="1" applyAlignment="1" applyProtection="1">
      <alignment horizontal="center" vertical="center" wrapText="1"/>
      <protection locked="0"/>
    </xf>
    <xf numFmtId="166" fontId="6" fillId="3" borderId="36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37" xfId="0" applyFont="1" applyFill="1" applyBorder="1" applyAlignment="1" applyProtection="1">
      <alignment horizontal="center" vertical="center" wrapText="1"/>
      <protection locked="0"/>
    </xf>
    <xf numFmtId="0" fontId="6" fillId="3" borderId="38" xfId="0" applyFont="1" applyFill="1" applyBorder="1" applyAlignment="1" applyProtection="1">
      <alignment horizontal="center" vertical="center" wrapText="1"/>
      <protection locked="0"/>
    </xf>
    <xf numFmtId="165" fontId="6" fillId="3" borderId="39" xfId="0" applyNumberFormat="1" applyFont="1" applyFill="1" applyBorder="1" applyAlignment="1" applyProtection="1">
      <alignment horizontal="center" vertical="center" wrapText="1"/>
      <protection locked="0"/>
    </xf>
    <xf numFmtId="165" fontId="6" fillId="3" borderId="18" xfId="0" applyNumberFormat="1" applyFont="1" applyFill="1" applyBorder="1" applyAlignment="1" applyProtection="1">
      <alignment horizontal="center" vertical="center" wrapText="1"/>
      <protection locked="0"/>
    </xf>
    <xf numFmtId="165" fontId="6" fillId="3" borderId="40" xfId="0" applyNumberFormat="1" applyFont="1" applyFill="1" applyBorder="1" applyAlignment="1" applyProtection="1">
      <alignment horizontal="center" vertical="center" wrapText="1"/>
      <protection locked="0"/>
    </xf>
    <xf numFmtId="165" fontId="6" fillId="3" borderId="10" xfId="0" applyNumberFormat="1" applyFont="1" applyFill="1" applyBorder="1" applyAlignment="1" applyProtection="1">
      <alignment horizontal="center" vertical="center" wrapText="1"/>
      <protection locked="0"/>
    </xf>
    <xf numFmtId="3" fontId="6" fillId="3" borderId="10" xfId="0" applyNumberFormat="1" applyFont="1" applyFill="1" applyBorder="1" applyAlignment="1" applyProtection="1">
      <alignment horizontal="center"/>
      <protection locked="0"/>
    </xf>
    <xf numFmtId="2" fontId="6" fillId="3" borderId="39" xfId="0" applyNumberFormat="1" applyFont="1" applyFill="1" applyBorder="1" applyAlignment="1" applyProtection="1">
      <alignment horizontal="center" vertical="center" wrapText="1"/>
      <protection locked="0"/>
    </xf>
    <xf numFmtId="3" fontId="6" fillId="3" borderId="10" xfId="0" applyNumberFormat="1" applyFont="1" applyFill="1" applyBorder="1" applyAlignment="1" applyProtection="1">
      <alignment horizontal="center" vertical="center" wrapText="1"/>
      <protection locked="0"/>
    </xf>
    <xf numFmtId="3" fontId="6" fillId="3" borderId="17" xfId="0" applyNumberFormat="1" applyFont="1" applyFill="1" applyBorder="1" applyAlignment="1" applyProtection="1">
      <alignment horizontal="center" vertical="center" wrapText="1"/>
      <protection locked="0"/>
    </xf>
    <xf numFmtId="2" fontId="6" fillId="3" borderId="18" xfId="0" applyNumberFormat="1" applyFont="1" applyFill="1" applyBorder="1" applyAlignment="1" applyProtection="1">
      <alignment horizontal="center" vertical="center" wrapText="1"/>
      <protection locked="0"/>
    </xf>
    <xf numFmtId="166" fontId="6" fillId="3" borderId="39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19" xfId="0" applyFont="1" applyFill="1" applyBorder="1" applyAlignment="1" applyProtection="1">
      <alignment horizontal="center" vertical="center" wrapText="1"/>
      <protection locked="0"/>
    </xf>
    <xf numFmtId="165" fontId="6" fillId="3" borderId="39" xfId="0" applyNumberFormat="1" applyFont="1" applyFill="1" applyBorder="1" applyAlignment="1" applyProtection="1">
      <alignment horizontal="center"/>
      <protection locked="0"/>
    </xf>
    <xf numFmtId="165" fontId="6" fillId="3" borderId="18" xfId="0" applyNumberFormat="1" applyFont="1" applyFill="1" applyBorder="1" applyAlignment="1" applyProtection="1">
      <alignment horizontal="center"/>
      <protection locked="0"/>
    </xf>
    <xf numFmtId="165" fontId="6" fillId="3" borderId="40" xfId="0" applyNumberFormat="1" applyFont="1" applyFill="1" applyBorder="1" applyAlignment="1" applyProtection="1">
      <alignment horizontal="center"/>
      <protection locked="0"/>
    </xf>
    <xf numFmtId="165" fontId="6" fillId="3" borderId="36" xfId="0" applyNumberFormat="1" applyFont="1" applyFill="1" applyBorder="1" applyAlignment="1" applyProtection="1">
      <alignment horizontal="center"/>
      <protection locked="0"/>
    </xf>
    <xf numFmtId="165" fontId="6" fillId="3" borderId="37" xfId="0" applyNumberFormat="1" applyFont="1" applyFill="1" applyBorder="1" applyAlignment="1" applyProtection="1">
      <alignment horizontal="center"/>
      <protection locked="0"/>
    </xf>
    <xf numFmtId="165" fontId="6" fillId="3" borderId="42" xfId="0" applyNumberFormat="1" applyFont="1" applyFill="1" applyBorder="1" applyAlignment="1" applyProtection="1">
      <alignment horizontal="center"/>
      <protection locked="0"/>
    </xf>
    <xf numFmtId="165" fontId="6" fillId="3" borderId="41" xfId="0" applyNumberFormat="1" applyFont="1" applyFill="1" applyBorder="1" applyAlignment="1">
      <alignment horizontal="center"/>
    </xf>
    <xf numFmtId="2" fontId="6" fillId="3" borderId="36" xfId="0" applyNumberFormat="1" applyFont="1" applyFill="1" applyBorder="1" applyAlignment="1">
      <alignment horizontal="center"/>
    </xf>
    <xf numFmtId="2" fontId="6" fillId="3" borderId="42" xfId="0" applyNumberFormat="1" applyFont="1" applyFill="1" applyBorder="1" applyAlignment="1" applyProtection="1">
      <alignment horizontal="center" vertical="center" wrapText="1"/>
      <protection locked="0"/>
    </xf>
    <xf numFmtId="4" fontId="6" fillId="3" borderId="38" xfId="0" applyNumberFormat="1" applyFont="1" applyFill="1" applyBorder="1" applyAlignment="1" applyProtection="1">
      <alignment horizontal="center" vertical="center" wrapText="1"/>
      <protection locked="0"/>
    </xf>
    <xf numFmtId="3" fontId="6" fillId="3" borderId="43" xfId="0" applyNumberFormat="1" applyFont="1" applyFill="1" applyBorder="1" applyAlignment="1">
      <alignment horizontal="center"/>
    </xf>
    <xf numFmtId="2" fontId="6" fillId="3" borderId="37" xfId="0" applyNumberFormat="1" applyFont="1" applyFill="1" applyBorder="1" applyAlignment="1">
      <alignment horizontal="center"/>
    </xf>
    <xf numFmtId="2" fontId="6" fillId="3" borderId="38" xfId="0" applyNumberFormat="1" applyFont="1" applyFill="1" applyBorder="1" applyAlignment="1" applyProtection="1">
      <alignment horizontal="center" vertical="center" wrapText="1"/>
      <protection locked="0"/>
    </xf>
    <xf numFmtId="166" fontId="6" fillId="3" borderId="36" xfId="0" applyNumberFormat="1" applyFont="1" applyFill="1" applyBorder="1" applyAlignment="1">
      <alignment horizontal="center"/>
    </xf>
    <xf numFmtId="165" fontId="6" fillId="3" borderId="36" xfId="0" applyNumberFormat="1" applyFont="1" applyFill="1" applyBorder="1" applyAlignment="1">
      <alignment horizontal="center"/>
    </xf>
    <xf numFmtId="165" fontId="6" fillId="3" borderId="37" xfId="0" applyNumberFormat="1" applyFont="1" applyFill="1" applyBorder="1" applyAlignment="1">
      <alignment horizontal="center"/>
    </xf>
    <xf numFmtId="165" fontId="6" fillId="3" borderId="42" xfId="0" applyNumberFormat="1" applyFont="1" applyFill="1" applyBorder="1" applyAlignment="1">
      <alignment horizontal="center"/>
    </xf>
    <xf numFmtId="2" fontId="6" fillId="3" borderId="36" xfId="0" applyNumberFormat="1" applyFont="1" applyFill="1" applyBorder="1" applyAlignment="1" applyProtection="1">
      <alignment horizontal="center" vertical="center" wrapText="1"/>
      <protection locked="0"/>
    </xf>
    <xf numFmtId="165" fontId="6" fillId="3" borderId="19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0" applyFont="1"/>
    <xf numFmtId="0" fontId="23" fillId="0" borderId="0" xfId="0" applyFont="1"/>
    <xf numFmtId="0" fontId="22" fillId="0" borderId="0" xfId="0" applyFont="1"/>
    <xf numFmtId="0" fontId="24" fillId="0" borderId="0" xfId="0" applyFont="1"/>
    <xf numFmtId="0" fontId="6" fillId="3" borderId="34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39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39" xfId="0" applyNumberFormat="1" applyFont="1" applyFill="1" applyBorder="1" applyAlignment="1">
      <alignment horizontal="center"/>
    </xf>
    <xf numFmtId="0" fontId="6" fillId="3" borderId="36" xfId="0" applyNumberFormat="1" applyFont="1" applyFill="1" applyBorder="1" applyAlignment="1">
      <alignment horizontal="center"/>
    </xf>
    <xf numFmtId="165" fontId="6" fillId="3" borderId="50" xfId="0" applyNumberFormat="1" applyFont="1" applyFill="1" applyBorder="1" applyAlignment="1">
      <alignment horizontal="center"/>
    </xf>
    <xf numFmtId="165" fontId="6" fillId="3" borderId="32" xfId="0" applyNumberFormat="1" applyFont="1" applyFill="1" applyBorder="1" applyAlignment="1">
      <alignment horizontal="center"/>
    </xf>
    <xf numFmtId="165" fontId="6" fillId="3" borderId="51" xfId="0" applyNumberFormat="1" applyFont="1" applyFill="1" applyBorder="1" applyAlignment="1">
      <alignment horizontal="center"/>
    </xf>
    <xf numFmtId="165" fontId="6" fillId="3" borderId="49" xfId="0" applyNumberFormat="1" applyFont="1" applyFill="1" applyBorder="1" applyAlignment="1">
      <alignment horizontal="center"/>
    </xf>
    <xf numFmtId="0" fontId="6" fillId="3" borderId="50" xfId="0" applyNumberFormat="1" applyFont="1" applyFill="1" applyBorder="1" applyAlignment="1">
      <alignment horizontal="center"/>
    </xf>
    <xf numFmtId="0" fontId="6" fillId="3" borderId="44" xfId="0" applyNumberFormat="1" applyFont="1" applyFill="1" applyBorder="1" applyAlignment="1">
      <alignment horizontal="center"/>
    </xf>
    <xf numFmtId="3" fontId="6" fillId="3" borderId="49" xfId="0" applyNumberFormat="1" applyFont="1" applyFill="1" applyBorder="1" applyAlignment="1" applyProtection="1">
      <alignment horizontal="center"/>
      <protection locked="0"/>
    </xf>
    <xf numFmtId="0" fontId="6" fillId="3" borderId="36" xfId="0" applyNumberFormat="1" applyFont="1" applyFill="1" applyBorder="1" applyAlignment="1" applyProtection="1">
      <alignment horizontal="center" vertical="center" wrapText="1"/>
      <protection locked="0"/>
    </xf>
    <xf numFmtId="2" fontId="6" fillId="3" borderId="46" xfId="0" applyNumberFormat="1" applyFont="1" applyFill="1" applyBorder="1" applyAlignment="1" applyProtection="1">
      <alignment horizontal="center" vertical="center" wrapText="1"/>
      <protection locked="0"/>
    </xf>
    <xf numFmtId="2" fontId="6" fillId="3" borderId="51" xfId="0" applyNumberFormat="1" applyFont="1" applyFill="1" applyBorder="1" applyAlignment="1" applyProtection="1">
      <alignment horizontal="center" vertical="center" wrapText="1"/>
      <protection locked="0"/>
    </xf>
    <xf numFmtId="2" fontId="6" fillId="3" borderId="44" xfId="0" applyNumberFormat="1" applyFont="1" applyFill="1" applyBorder="1" applyAlignment="1">
      <alignment horizontal="center"/>
    </xf>
    <xf numFmtId="4" fontId="6" fillId="3" borderId="47" xfId="0" applyNumberFormat="1" applyFont="1" applyFill="1" applyBorder="1" applyAlignment="1" applyProtection="1">
      <alignment horizontal="center" vertical="center" wrapText="1"/>
      <protection locked="0"/>
    </xf>
    <xf numFmtId="3" fontId="6" fillId="3" borderId="49" xfId="0" applyNumberFormat="1" applyFont="1" applyFill="1" applyBorder="1" applyAlignment="1" applyProtection="1">
      <alignment horizontal="center" vertical="center" wrapText="1"/>
      <protection locked="0"/>
    </xf>
    <xf numFmtId="2" fontId="6" fillId="3" borderId="50" xfId="0" applyNumberFormat="1" applyFont="1" applyFill="1" applyBorder="1" applyAlignment="1">
      <alignment horizontal="center"/>
    </xf>
    <xf numFmtId="4" fontId="6" fillId="3" borderId="33" xfId="0" applyNumberFormat="1" applyFont="1" applyFill="1" applyBorder="1" applyAlignment="1" applyProtection="1">
      <alignment horizontal="center" vertical="center" wrapText="1"/>
      <protection locked="0"/>
    </xf>
    <xf numFmtId="3" fontId="6" fillId="3" borderId="31" xfId="0" applyNumberFormat="1" applyFont="1" applyFill="1" applyBorder="1" applyAlignment="1">
      <alignment horizontal="center"/>
    </xf>
    <xf numFmtId="2" fontId="6" fillId="3" borderId="32" xfId="0" applyNumberFormat="1" applyFont="1" applyFill="1" applyBorder="1" applyAlignment="1">
      <alignment horizontal="center"/>
    </xf>
    <xf numFmtId="165" fontId="6" fillId="3" borderId="45" xfId="0" applyNumberFormat="1" applyFont="1" applyFill="1" applyBorder="1" applyAlignment="1" applyProtection="1">
      <alignment horizontal="center" vertical="center" wrapText="1"/>
      <protection locked="0"/>
    </xf>
    <xf numFmtId="165" fontId="6" fillId="3" borderId="47" xfId="0" applyNumberFormat="1" applyFont="1" applyFill="1" applyBorder="1" applyAlignment="1" applyProtection="1">
      <alignment horizontal="center" vertical="center" wrapText="1"/>
      <protection locked="0"/>
    </xf>
    <xf numFmtId="165" fontId="6" fillId="3" borderId="37" xfId="0" applyNumberFormat="1" applyFont="1" applyFill="1" applyBorder="1" applyAlignment="1" applyProtection="1">
      <alignment horizontal="center" vertical="center" wrapText="1"/>
      <protection locked="0"/>
    </xf>
    <xf numFmtId="165" fontId="6" fillId="3" borderId="38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56" xfId="0" applyFont="1" applyBorder="1" applyAlignment="1" applyProtection="1">
      <alignment horizontal="left" vertical="center"/>
      <protection locked="0"/>
    </xf>
    <xf numFmtId="0" fontId="16" fillId="3" borderId="56" xfId="0" applyFont="1" applyFill="1" applyBorder="1" applyAlignment="1" applyProtection="1">
      <alignment horizontal="left" vertical="center"/>
      <protection locked="0"/>
    </xf>
    <xf numFmtId="2" fontId="6" fillId="4" borderId="21" xfId="0" applyNumberFormat="1" applyFont="1" applyFill="1" applyBorder="1" applyAlignment="1" applyProtection="1">
      <alignment horizontal="center" vertical="center" wrapText="1"/>
      <protection locked="0"/>
    </xf>
    <xf numFmtId="2" fontId="6" fillId="4" borderId="54" xfId="0" applyNumberFormat="1" applyFont="1" applyFill="1" applyBorder="1" applyAlignment="1" applyProtection="1">
      <alignment horizontal="center" vertical="center" wrapText="1"/>
      <protection locked="0"/>
    </xf>
    <xf numFmtId="2" fontId="6" fillId="4" borderId="52" xfId="0" applyNumberFormat="1" applyFont="1" applyFill="1" applyBorder="1" applyAlignment="1" applyProtection="1">
      <alignment horizontal="center" vertical="center" wrapText="1"/>
      <protection locked="0"/>
    </xf>
    <xf numFmtId="2" fontId="6" fillId="4" borderId="5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9" fillId="0" borderId="53" xfId="0" applyFont="1" applyBorder="1" applyAlignment="1" applyProtection="1">
      <alignment horizontal="right" vertical="center" wrapText="1"/>
      <protection locked="0"/>
    </xf>
    <xf numFmtId="0" fontId="9" fillId="0" borderId="28" xfId="0" applyFont="1" applyBorder="1" applyAlignment="1" applyProtection="1">
      <alignment horizontal="right" vertical="center" wrapText="1"/>
      <protection locked="0"/>
    </xf>
    <xf numFmtId="0" fontId="9" fillId="0" borderId="29" xfId="0" applyFont="1" applyBorder="1" applyAlignment="1" applyProtection="1">
      <alignment horizontal="right" vertical="center" wrapText="1"/>
      <protection locked="0"/>
    </xf>
    <xf numFmtId="0" fontId="9" fillId="0" borderId="4" xfId="0" applyFont="1" applyBorder="1" applyAlignment="1" applyProtection="1">
      <alignment horizontal="right" wrapText="1"/>
    </xf>
    <xf numFmtId="0" fontId="9" fillId="0" borderId="0" xfId="0" applyFont="1" applyBorder="1" applyAlignment="1" applyProtection="1">
      <alignment horizontal="right" wrapText="1"/>
    </xf>
    <xf numFmtId="0" fontId="9" fillId="0" borderId="5" xfId="0" applyFont="1" applyBorder="1" applyAlignment="1" applyProtection="1">
      <alignment horizontal="right" wrapText="1"/>
    </xf>
    <xf numFmtId="0" fontId="6" fillId="3" borderId="0" xfId="0" applyFont="1" applyFill="1" applyBorder="1" applyAlignment="1" applyProtection="1">
      <alignment horizontal="right" vertical="center" wrapText="1"/>
      <protection locked="0"/>
    </xf>
    <xf numFmtId="0" fontId="6" fillId="3" borderId="5" xfId="0" applyFont="1" applyFill="1" applyBorder="1" applyAlignment="1" applyProtection="1">
      <alignment horizontal="right" vertical="center" wrapText="1"/>
      <protection locked="0"/>
    </xf>
    <xf numFmtId="0" fontId="9" fillId="0" borderId="14" xfId="0" applyFont="1" applyBorder="1" applyAlignment="1" applyProtection="1">
      <alignment horizontal="center" vertical="center" wrapText="1"/>
      <protection locked="0"/>
    </xf>
    <xf numFmtId="0" fontId="9" fillId="0" borderId="15" xfId="0" applyFont="1" applyBorder="1" applyAlignment="1" applyProtection="1">
      <alignment horizontal="center" vertical="center" wrapText="1"/>
      <protection locked="0"/>
    </xf>
    <xf numFmtId="0" fontId="9" fillId="0" borderId="16" xfId="0" applyFont="1" applyBorder="1" applyAlignment="1" applyProtection="1">
      <alignment horizontal="center" vertical="center" wrapText="1"/>
      <protection locked="0"/>
    </xf>
    <xf numFmtId="1" fontId="6" fillId="4" borderId="27" xfId="0" applyNumberFormat="1" applyFont="1" applyFill="1" applyBorder="1" applyAlignment="1" applyProtection="1">
      <alignment horizontal="center" vertical="center" wrapText="1"/>
      <protection locked="0"/>
    </xf>
    <xf numFmtId="1" fontId="6" fillId="4" borderId="53" xfId="0" applyNumberFormat="1" applyFont="1" applyFill="1" applyBorder="1" applyAlignment="1" applyProtection="1">
      <alignment horizontal="center" vertical="center" wrapText="1"/>
      <protection locked="0"/>
    </xf>
    <xf numFmtId="3" fontId="6" fillId="4" borderId="27" xfId="0" applyNumberFormat="1" applyFont="1" applyFill="1" applyBorder="1" applyAlignment="1" applyProtection="1">
      <alignment horizontal="center" vertical="center" wrapText="1"/>
      <protection locked="0"/>
    </xf>
    <xf numFmtId="0" fontId="6" fillId="4" borderId="53" xfId="0" applyFont="1" applyFill="1" applyBorder="1" applyAlignment="1" applyProtection="1">
      <alignment horizontal="center" vertical="center" wrapText="1"/>
      <protection locked="0"/>
    </xf>
    <xf numFmtId="0" fontId="6" fillId="0" borderId="8" xfId="0" applyFont="1" applyBorder="1" applyAlignment="1" applyProtection="1">
      <alignment horizontal="left" vertical="center" textRotation="90" wrapText="1"/>
      <protection locked="0"/>
    </xf>
    <xf numFmtId="0" fontId="6" fillId="0" borderId="18" xfId="0" applyFont="1" applyBorder="1" applyAlignment="1" applyProtection="1">
      <alignment horizontal="left" vertical="center" textRotation="90" wrapText="1"/>
      <protection locked="0"/>
    </xf>
    <xf numFmtId="0" fontId="6" fillId="0" borderId="32" xfId="0" applyFont="1" applyBorder="1" applyAlignment="1" applyProtection="1">
      <alignment horizontal="left" vertical="center" textRotation="90" wrapText="1"/>
      <protection locked="0"/>
    </xf>
    <xf numFmtId="0" fontId="6" fillId="0" borderId="9" xfId="0" applyFont="1" applyBorder="1" applyAlignment="1" applyProtection="1">
      <alignment horizontal="center" vertical="center" textRotation="90" wrapText="1"/>
      <protection locked="0"/>
    </xf>
    <xf numFmtId="0" fontId="6" fillId="0" borderId="19" xfId="0" applyFont="1" applyBorder="1" applyAlignment="1" applyProtection="1">
      <alignment horizontal="center" vertical="center" textRotation="90" wrapText="1"/>
      <protection locked="0"/>
    </xf>
    <xf numFmtId="0" fontId="6" fillId="0" borderId="33" xfId="0" applyFont="1" applyBorder="1" applyAlignment="1" applyProtection="1">
      <alignment horizontal="center" vertical="center" textRotation="90" wrapText="1"/>
      <protection locked="0"/>
    </xf>
    <xf numFmtId="0" fontId="6" fillId="0" borderId="6" xfId="0" applyFont="1" applyBorder="1" applyAlignment="1" applyProtection="1">
      <alignment horizontal="center" vertical="center" textRotation="90" wrapText="1"/>
      <protection locked="0"/>
    </xf>
    <xf numFmtId="0" fontId="6" fillId="0" borderId="10" xfId="0" applyFont="1" applyBorder="1" applyAlignment="1" applyProtection="1">
      <alignment horizontal="center" vertical="center" textRotation="90" wrapText="1"/>
      <protection locked="0"/>
    </xf>
    <xf numFmtId="0" fontId="6" fillId="0" borderId="23" xfId="0" applyFont="1" applyBorder="1" applyAlignment="1" applyProtection="1">
      <alignment horizontal="center" vertical="center" textRotation="90" wrapText="1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horizontal="center" vertical="center" textRotation="90" wrapText="1"/>
      <protection locked="0"/>
    </xf>
    <xf numFmtId="0" fontId="6" fillId="0" borderId="24" xfId="0" applyFont="1" applyBorder="1" applyAlignment="1" applyProtection="1">
      <alignment horizontal="center" vertical="center" textRotation="90" wrapText="1"/>
      <protection locked="0"/>
    </xf>
    <xf numFmtId="0" fontId="6" fillId="0" borderId="21" xfId="0" applyFont="1" applyBorder="1" applyAlignment="1" applyProtection="1">
      <alignment horizontal="center" vertical="center" textRotation="90" wrapText="1"/>
      <protection locked="0"/>
    </xf>
    <xf numFmtId="0" fontId="6" fillId="0" borderId="25" xfId="0" applyFont="1" applyBorder="1" applyAlignment="1" applyProtection="1">
      <alignment horizontal="center" vertical="center" textRotation="90" wrapText="1"/>
      <protection locked="0"/>
    </xf>
    <xf numFmtId="0" fontId="6" fillId="0" borderId="22" xfId="0" applyFont="1" applyBorder="1" applyAlignment="1" applyProtection="1">
      <alignment horizontal="center" vertical="center" textRotation="90" wrapText="1"/>
      <protection locked="0"/>
    </xf>
    <xf numFmtId="0" fontId="6" fillId="0" borderId="26" xfId="0" applyFont="1" applyBorder="1" applyAlignment="1" applyProtection="1">
      <alignment horizontal="center" vertical="center" textRotation="90" wrapText="1"/>
      <protection locked="0"/>
    </xf>
    <xf numFmtId="0" fontId="6" fillId="3" borderId="14" xfId="0" applyFont="1" applyFill="1" applyBorder="1" applyAlignment="1" applyProtection="1">
      <alignment horizontal="center" vertical="center" wrapText="1"/>
      <protection locked="0"/>
    </xf>
    <xf numFmtId="0" fontId="6" fillId="3" borderId="15" xfId="0" applyFont="1" applyFill="1" applyBorder="1" applyAlignment="1" applyProtection="1">
      <alignment horizontal="center" vertical="center" wrapText="1"/>
      <protection locked="0"/>
    </xf>
    <xf numFmtId="0" fontId="6" fillId="3" borderId="16" xfId="0" applyFont="1" applyFill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0" fontId="6" fillId="3" borderId="2" xfId="0" applyFont="1" applyFill="1" applyBorder="1" applyAlignment="1" applyProtection="1">
      <alignment horizontal="center" vertical="center" wrapText="1"/>
      <protection locked="0"/>
    </xf>
    <xf numFmtId="0" fontId="6" fillId="3" borderId="3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 applyProtection="1">
      <alignment horizontal="center" vertical="center" wrapText="1"/>
      <protection locked="0"/>
    </xf>
    <xf numFmtId="0" fontId="6" fillId="0" borderId="7" xfId="0" applyFont="1" applyBorder="1" applyAlignment="1" applyProtection="1">
      <alignment horizontal="center" vertical="center" textRotation="90" wrapText="1"/>
      <protection locked="0"/>
    </xf>
    <xf numFmtId="0" fontId="6" fillId="0" borderId="17" xfId="0" applyFont="1" applyBorder="1" applyAlignment="1" applyProtection="1">
      <alignment horizontal="center" vertical="center" textRotation="90" wrapText="1"/>
      <protection locked="0"/>
    </xf>
    <xf numFmtId="0" fontId="6" fillId="0" borderId="31" xfId="0" applyFont="1" applyBorder="1" applyAlignment="1" applyProtection="1">
      <alignment horizontal="center" vertical="center" textRotation="90" wrapText="1"/>
      <protection locked="0"/>
    </xf>
    <xf numFmtId="0" fontId="6" fillId="0" borderId="8" xfId="0" applyFont="1" applyBorder="1" applyAlignment="1" applyProtection="1">
      <alignment horizontal="right" vertical="center" textRotation="90" wrapText="1"/>
      <protection locked="0"/>
    </xf>
    <xf numFmtId="0" fontId="6" fillId="0" borderId="18" xfId="0" applyFont="1" applyBorder="1" applyAlignment="1" applyProtection="1">
      <alignment horizontal="right" vertical="center" textRotation="90" wrapText="1"/>
      <protection locked="0"/>
    </xf>
    <xf numFmtId="0" fontId="6" fillId="0" borderId="32" xfId="0" applyFont="1" applyBorder="1" applyAlignment="1" applyProtection="1">
      <alignment horizontal="right" vertical="center" textRotation="90" wrapText="1"/>
      <protection locked="0"/>
    </xf>
    <xf numFmtId="0" fontId="3" fillId="0" borderId="2" xfId="0" applyFont="1" applyBorder="1" applyAlignment="1" applyProtection="1">
      <alignment horizontal="center"/>
      <protection locked="0"/>
    </xf>
    <xf numFmtId="0" fontId="4" fillId="3" borderId="2" xfId="0" applyFont="1" applyFill="1" applyBorder="1" applyAlignment="1" applyProtection="1">
      <alignment horizontal="center" vertical="center"/>
      <protection locked="0"/>
    </xf>
    <xf numFmtId="0" fontId="4" fillId="3" borderId="3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right"/>
      <protection locked="0"/>
    </xf>
    <xf numFmtId="164" fontId="4" fillId="0" borderId="0" xfId="0" applyNumberFormat="1" applyFont="1" applyBorder="1" applyAlignment="1" applyProtection="1">
      <alignment horizontal="center"/>
      <protection locked="0"/>
    </xf>
    <xf numFmtId="164" fontId="4" fillId="0" borderId="0" xfId="0" applyNumberFormat="1" applyFont="1" applyBorder="1" applyAlignment="1" applyProtection="1">
      <alignment horizontal="center"/>
    </xf>
    <xf numFmtId="164" fontId="4" fillId="0" borderId="5" xfId="0" applyNumberFormat="1" applyFont="1" applyBorder="1" applyAlignment="1" applyProtection="1">
      <alignment horizontal="center"/>
    </xf>
    <xf numFmtId="0" fontId="17" fillId="0" borderId="30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17" fillId="0" borderId="14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23" fillId="0" borderId="0" xfId="0" applyFont="1" applyAlignment="1"/>
    <xf numFmtId="0" fontId="9" fillId="0" borderId="0" xfId="0" applyFont="1" applyAlignment="1"/>
    <xf numFmtId="0" fontId="19" fillId="4" borderId="57" xfId="0" applyFont="1" applyFill="1" applyBorder="1" applyAlignment="1">
      <alignment horizontal="center" vertical="center" wrapText="1"/>
    </xf>
    <xf numFmtId="0" fontId="19" fillId="4" borderId="58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7" fillId="0" borderId="57" xfId="0" applyFont="1" applyBorder="1" applyAlignment="1">
      <alignment horizontal="center" vertical="center" textRotation="90" wrapText="1"/>
    </xf>
    <xf numFmtId="0" fontId="17" fillId="0" borderId="59" xfId="0" applyFont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AE52"/>
  <sheetViews>
    <sheetView tabSelected="1" view="pageBreakPreview" topLeftCell="A17" zoomScale="80" zoomScaleNormal="70" zoomScaleSheetLayoutView="80" workbookViewId="0">
      <selection activeCell="O42" sqref="O42:O43"/>
    </sheetView>
  </sheetViews>
  <sheetFormatPr defaultRowHeight="15" x14ac:dyDescent="0.25"/>
  <cols>
    <col min="1" max="1" width="4.85546875" style="4" customWidth="1"/>
    <col min="2" max="2" width="8.42578125" style="4" customWidth="1"/>
    <col min="3" max="4" width="8.28515625" style="4" customWidth="1"/>
    <col min="5" max="5" width="7.85546875" style="4" customWidth="1"/>
    <col min="6" max="6" width="7.140625" style="4" customWidth="1"/>
    <col min="7" max="7" width="7.42578125" style="4" customWidth="1"/>
    <col min="8" max="8" width="7.140625" style="4" customWidth="1"/>
    <col min="9" max="9" width="7.28515625" style="4" customWidth="1"/>
    <col min="10" max="10" width="7.7109375" style="4" customWidth="1"/>
    <col min="11" max="11" width="7.140625" style="4" customWidth="1"/>
    <col min="12" max="12" width="7.7109375" style="4" customWidth="1"/>
    <col min="13" max="13" width="7.85546875" style="4" customWidth="1"/>
    <col min="14" max="14" width="8" style="4" customWidth="1"/>
    <col min="15" max="20" width="6.7109375" style="4" customWidth="1"/>
    <col min="21" max="21" width="7.5703125" style="4" customWidth="1"/>
    <col min="22" max="23" width="6.7109375" style="4" customWidth="1"/>
    <col min="24" max="24" width="7.5703125" style="4" customWidth="1"/>
    <col min="25" max="25" width="7.42578125" style="4" customWidth="1"/>
    <col min="26" max="26" width="7" style="4" customWidth="1"/>
    <col min="27" max="27" width="7.28515625" style="4" customWidth="1"/>
    <col min="28" max="28" width="7.7109375" style="4" customWidth="1"/>
    <col min="29" max="29" width="9.5703125" style="4" bestFit="1" customWidth="1"/>
    <col min="30" max="30" width="7.5703125" style="4" bestFit="1" customWidth="1"/>
    <col min="31" max="31" width="10.28515625" style="4" bestFit="1" customWidth="1"/>
    <col min="32" max="16384" width="9.140625" style="4"/>
  </cols>
  <sheetData>
    <row r="1" spans="1:31" ht="15.75" x14ac:dyDescent="0.25">
      <c r="A1" s="1" t="s">
        <v>0</v>
      </c>
      <c r="B1" s="2"/>
      <c r="C1" s="2"/>
      <c r="D1" s="2"/>
      <c r="E1" s="3"/>
      <c r="F1" s="3"/>
      <c r="G1" s="228" t="s">
        <v>1</v>
      </c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228"/>
      <c r="U1" s="228"/>
      <c r="V1" s="228"/>
      <c r="W1" s="228"/>
      <c r="X1" s="228"/>
      <c r="Y1" s="228"/>
      <c r="Z1" s="229"/>
      <c r="AA1" s="229"/>
      <c r="AB1" s="230"/>
    </row>
    <row r="2" spans="1:31" ht="21" customHeight="1" x14ac:dyDescent="0.25">
      <c r="A2" s="5" t="s">
        <v>2</v>
      </c>
      <c r="B2" s="6"/>
      <c r="C2" s="7"/>
      <c r="D2" s="6"/>
      <c r="E2" s="8"/>
      <c r="F2" s="6"/>
      <c r="G2" s="231" t="s">
        <v>3</v>
      </c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  <c r="X2" s="231"/>
      <c r="Y2" s="231"/>
      <c r="Z2" s="9"/>
      <c r="AA2" s="9"/>
      <c r="AB2" s="10"/>
    </row>
    <row r="3" spans="1:31" ht="19.5" customHeight="1" x14ac:dyDescent="0.25">
      <c r="A3" s="5" t="s">
        <v>4</v>
      </c>
      <c r="B3" s="8"/>
      <c r="C3" s="11"/>
      <c r="D3" s="8"/>
      <c r="E3" s="8"/>
      <c r="F3" s="6"/>
      <c r="G3" s="232" t="s">
        <v>61</v>
      </c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32"/>
      <c r="V3" s="232"/>
      <c r="W3" s="232"/>
      <c r="X3" s="232"/>
      <c r="Y3" s="232"/>
      <c r="Z3" s="12"/>
      <c r="AA3" s="12"/>
      <c r="AB3" s="10"/>
    </row>
    <row r="4" spans="1:31" ht="15" customHeight="1" x14ac:dyDescent="0.25">
      <c r="A4" s="13" t="s">
        <v>5</v>
      </c>
      <c r="B4" s="8"/>
      <c r="C4" s="8"/>
      <c r="D4" s="8"/>
      <c r="E4" s="8"/>
      <c r="F4" s="8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0"/>
    </row>
    <row r="5" spans="1:31" ht="15.75" x14ac:dyDescent="0.25">
      <c r="A5" s="13" t="s">
        <v>6</v>
      </c>
      <c r="B5" s="8"/>
      <c r="C5" s="8"/>
      <c r="D5" s="8"/>
      <c r="E5" s="8"/>
      <c r="F5" s="6"/>
      <c r="G5" s="6"/>
      <c r="H5" s="6"/>
      <c r="I5" s="14"/>
      <c r="J5" s="14"/>
      <c r="K5" s="15" t="s">
        <v>7</v>
      </c>
      <c r="L5" s="16"/>
      <c r="M5" s="16"/>
      <c r="N5" s="16"/>
      <c r="O5" s="14"/>
      <c r="P5" s="14"/>
      <c r="Q5" s="14"/>
      <c r="R5" s="14"/>
      <c r="S5" s="14"/>
      <c r="T5" s="14"/>
      <c r="U5" s="14"/>
      <c r="V5" s="233" t="s">
        <v>8</v>
      </c>
      <c r="W5" s="233"/>
      <c r="X5" s="234">
        <v>42826</v>
      </c>
      <c r="Y5" s="234"/>
      <c r="Z5" s="17" t="s">
        <v>9</v>
      </c>
      <c r="AA5" s="235">
        <v>42855</v>
      </c>
      <c r="AB5" s="236"/>
    </row>
    <row r="6" spans="1:31" ht="5.25" customHeight="1" thickBot="1" x14ac:dyDescent="0.3">
      <c r="A6" s="1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19"/>
    </row>
    <row r="7" spans="1:31" ht="29.25" customHeight="1" thickBot="1" x14ac:dyDescent="0.3">
      <c r="A7" s="198" t="s">
        <v>10</v>
      </c>
      <c r="B7" s="216" t="s">
        <v>11</v>
      </c>
      <c r="C7" s="217"/>
      <c r="D7" s="217"/>
      <c r="E7" s="217"/>
      <c r="F7" s="217"/>
      <c r="G7" s="217"/>
      <c r="H7" s="217"/>
      <c r="I7" s="217"/>
      <c r="J7" s="217"/>
      <c r="K7" s="217"/>
      <c r="L7" s="217"/>
      <c r="M7" s="218"/>
      <c r="N7" s="216" t="s">
        <v>12</v>
      </c>
      <c r="O7" s="217"/>
      <c r="P7" s="217"/>
      <c r="Q7" s="217"/>
      <c r="R7" s="217"/>
      <c r="S7" s="217"/>
      <c r="T7" s="217"/>
      <c r="U7" s="217"/>
      <c r="V7" s="217"/>
      <c r="W7" s="217"/>
      <c r="X7" s="222" t="s">
        <v>13</v>
      </c>
      <c r="Y7" s="225" t="s">
        <v>14</v>
      </c>
      <c r="Z7" s="192" t="s">
        <v>15</v>
      </c>
      <c r="AA7" s="192" t="s">
        <v>16</v>
      </c>
      <c r="AB7" s="195" t="s">
        <v>17</v>
      </c>
    </row>
    <row r="8" spans="1:31" ht="16.5" customHeight="1" thickBot="1" x14ac:dyDescent="0.3">
      <c r="A8" s="199"/>
      <c r="B8" s="219"/>
      <c r="C8" s="220"/>
      <c r="D8" s="220"/>
      <c r="E8" s="220"/>
      <c r="F8" s="220"/>
      <c r="G8" s="220"/>
      <c r="H8" s="220"/>
      <c r="I8" s="220"/>
      <c r="J8" s="220"/>
      <c r="K8" s="220"/>
      <c r="L8" s="220"/>
      <c r="M8" s="221"/>
      <c r="N8" s="198" t="s">
        <v>18</v>
      </c>
      <c r="O8" s="201" t="s">
        <v>19</v>
      </c>
      <c r="P8" s="202"/>
      <c r="Q8" s="202"/>
      <c r="R8" s="202"/>
      <c r="S8" s="202"/>
      <c r="T8" s="202"/>
      <c r="U8" s="202"/>
      <c r="V8" s="202"/>
      <c r="W8" s="203"/>
      <c r="X8" s="223"/>
      <c r="Y8" s="226"/>
      <c r="Z8" s="193"/>
      <c r="AA8" s="193"/>
      <c r="AB8" s="196"/>
    </row>
    <row r="9" spans="1:31" ht="32.25" customHeight="1" thickBot="1" x14ac:dyDescent="0.3">
      <c r="A9" s="199"/>
      <c r="B9" s="204" t="s">
        <v>20</v>
      </c>
      <c r="C9" s="206" t="s">
        <v>21</v>
      </c>
      <c r="D9" s="206" t="s">
        <v>22</v>
      </c>
      <c r="E9" s="206" t="s">
        <v>23</v>
      </c>
      <c r="F9" s="206" t="s">
        <v>24</v>
      </c>
      <c r="G9" s="206" t="s">
        <v>25</v>
      </c>
      <c r="H9" s="206" t="s">
        <v>26</v>
      </c>
      <c r="I9" s="206" t="s">
        <v>27</v>
      </c>
      <c r="J9" s="206" t="s">
        <v>28</v>
      </c>
      <c r="K9" s="206" t="s">
        <v>29</v>
      </c>
      <c r="L9" s="206" t="s">
        <v>30</v>
      </c>
      <c r="M9" s="208" t="s">
        <v>31</v>
      </c>
      <c r="N9" s="199"/>
      <c r="O9" s="210" t="s">
        <v>32</v>
      </c>
      <c r="P9" s="211"/>
      <c r="Q9" s="212"/>
      <c r="R9" s="213" t="s">
        <v>33</v>
      </c>
      <c r="S9" s="214"/>
      <c r="T9" s="215"/>
      <c r="U9" s="210" t="s">
        <v>34</v>
      </c>
      <c r="V9" s="211"/>
      <c r="W9" s="212"/>
      <c r="X9" s="223"/>
      <c r="Y9" s="226"/>
      <c r="Z9" s="193"/>
      <c r="AA9" s="193"/>
      <c r="AB9" s="196"/>
    </row>
    <row r="10" spans="1:31" ht="92.25" customHeight="1" thickBot="1" x14ac:dyDescent="0.3">
      <c r="A10" s="200"/>
      <c r="B10" s="205"/>
      <c r="C10" s="207"/>
      <c r="D10" s="207"/>
      <c r="E10" s="207"/>
      <c r="F10" s="207"/>
      <c r="G10" s="207"/>
      <c r="H10" s="207"/>
      <c r="I10" s="207"/>
      <c r="J10" s="207"/>
      <c r="K10" s="207"/>
      <c r="L10" s="207"/>
      <c r="M10" s="209"/>
      <c r="N10" s="200"/>
      <c r="O10" s="20" t="s">
        <v>35</v>
      </c>
      <c r="P10" s="21" t="s">
        <v>36</v>
      </c>
      <c r="Q10" s="22" t="s">
        <v>37</v>
      </c>
      <c r="R10" s="23" t="s">
        <v>35</v>
      </c>
      <c r="S10" s="24" t="s">
        <v>36</v>
      </c>
      <c r="T10" s="25" t="s">
        <v>37</v>
      </c>
      <c r="U10" s="26" t="s">
        <v>35</v>
      </c>
      <c r="V10" s="24" t="s">
        <v>36</v>
      </c>
      <c r="W10" s="25" t="s">
        <v>37</v>
      </c>
      <c r="X10" s="224"/>
      <c r="Y10" s="227"/>
      <c r="Z10" s="194"/>
      <c r="AA10" s="194"/>
      <c r="AB10" s="197"/>
      <c r="AC10" s="4" t="s">
        <v>38</v>
      </c>
    </row>
    <row r="11" spans="1:31" s="29" customFormat="1" ht="14.25" x14ac:dyDescent="0.2">
      <c r="A11" s="27">
        <v>1</v>
      </c>
      <c r="B11" s="94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6"/>
      <c r="N11" s="97">
        <v>0.70660000000000001</v>
      </c>
      <c r="O11" s="98">
        <v>8261.6795643450841</v>
      </c>
      <c r="P11" s="143">
        <v>34.590000000000003</v>
      </c>
      <c r="Q11" s="100">
        <f t="shared" ref="Q11:Q40" si="0">P11/3.6</f>
        <v>9.6083333333333343</v>
      </c>
      <c r="R11" s="101">
        <v>9158.5220215916688</v>
      </c>
      <c r="S11" s="99">
        <v>38.344900000000003</v>
      </c>
      <c r="T11" s="102">
        <f t="shared" ref="T11:T40" si="1">S11/3.6</f>
        <v>10.651361111111111</v>
      </c>
      <c r="U11" s="103"/>
      <c r="V11" s="104"/>
      <c r="W11" s="105"/>
      <c r="X11" s="106"/>
      <c r="Y11" s="43"/>
      <c r="Z11" s="107"/>
      <c r="AA11" s="107"/>
      <c r="AB11" s="108"/>
      <c r="AC11" s="28"/>
      <c r="AD11" s="28"/>
      <c r="AE11" s="28"/>
    </row>
    <row r="12" spans="1:31" s="29" customFormat="1" ht="14.25" x14ac:dyDescent="0.2">
      <c r="A12" s="30">
        <v>2</v>
      </c>
      <c r="B12" s="109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1"/>
      <c r="N12" s="112">
        <v>0.70660000000000001</v>
      </c>
      <c r="O12" s="113">
        <v>8261.6795643450841</v>
      </c>
      <c r="P12" s="144">
        <v>34.590000000000003</v>
      </c>
      <c r="Q12" s="34">
        <f t="shared" si="0"/>
        <v>9.6083333333333343</v>
      </c>
      <c r="R12" s="115">
        <v>9158.5220215916688</v>
      </c>
      <c r="S12" s="114">
        <v>38.344900000000003</v>
      </c>
      <c r="T12" s="35">
        <f t="shared" si="1"/>
        <v>10.651361111111111</v>
      </c>
      <c r="U12" s="116"/>
      <c r="V12" s="117"/>
      <c r="W12" s="31"/>
      <c r="X12" s="118"/>
      <c r="Y12" s="39"/>
      <c r="Z12" s="44"/>
      <c r="AA12" s="44"/>
      <c r="AB12" s="119"/>
      <c r="AC12" s="28"/>
      <c r="AD12" s="28"/>
      <c r="AE12" s="28"/>
    </row>
    <row r="13" spans="1:31" s="41" customFormat="1" x14ac:dyDescent="0.25">
      <c r="A13" s="30">
        <v>3</v>
      </c>
      <c r="B13" s="120">
        <v>95.446700000000007</v>
      </c>
      <c r="C13" s="121">
        <v>2.5802</v>
      </c>
      <c r="D13" s="121">
        <v>0.8266</v>
      </c>
      <c r="E13" s="121">
        <v>0.12959999999999999</v>
      </c>
      <c r="F13" s="121">
        <v>0.1265</v>
      </c>
      <c r="G13" s="121">
        <v>0.02</v>
      </c>
      <c r="H13" s="121">
        <v>2.01E-2</v>
      </c>
      <c r="I13" s="121">
        <v>1.3599999999999999E-2</v>
      </c>
      <c r="J13" s="121">
        <v>5.7000000000000002E-3</v>
      </c>
      <c r="K13" s="121">
        <v>6.6E-3</v>
      </c>
      <c r="L13" s="121">
        <v>0.63</v>
      </c>
      <c r="M13" s="122">
        <v>0.19439999999999999</v>
      </c>
      <c r="N13" s="32">
        <v>0.70440000000000003</v>
      </c>
      <c r="O13" s="113">
        <v>8245</v>
      </c>
      <c r="P13" s="145">
        <v>34.519199999999998</v>
      </c>
      <c r="Q13" s="34">
        <f t="shared" si="0"/>
        <v>9.5886666666666667</v>
      </c>
      <c r="R13" s="115">
        <v>9141</v>
      </c>
      <c r="S13" s="33">
        <v>38.269500000000001</v>
      </c>
      <c r="T13" s="35">
        <f t="shared" si="1"/>
        <v>10.630416666666667</v>
      </c>
      <c r="U13" s="36">
        <v>11952</v>
      </c>
      <c r="V13" s="37">
        <v>50.041400000000003</v>
      </c>
      <c r="W13" s="31">
        <f>V13/3.6</f>
        <v>13.900388888888889</v>
      </c>
      <c r="X13" s="38">
        <v>-17.2</v>
      </c>
      <c r="Y13" s="39"/>
      <c r="Z13" s="44"/>
      <c r="AA13" s="44"/>
      <c r="AB13" s="119"/>
      <c r="AC13" s="40"/>
      <c r="AD13" s="40"/>
      <c r="AE13" s="40"/>
    </row>
    <row r="14" spans="1:31" s="29" customFormat="1" ht="14.25" x14ac:dyDescent="0.2">
      <c r="A14" s="30">
        <v>4</v>
      </c>
      <c r="B14" s="120">
        <v>95.536199999999994</v>
      </c>
      <c r="C14" s="121" t="s">
        <v>63</v>
      </c>
      <c r="D14" s="121">
        <v>0.80149999999999999</v>
      </c>
      <c r="E14" s="121">
        <v>0.12429999999999999</v>
      </c>
      <c r="F14" s="121">
        <v>0.1211</v>
      </c>
      <c r="G14" s="121">
        <v>1.18E-2</v>
      </c>
      <c r="H14" s="121">
        <v>1.9599999999999999E-2</v>
      </c>
      <c r="I14" s="121">
        <v>1.34E-2</v>
      </c>
      <c r="J14" s="121">
        <v>4.4000000000000003E-3</v>
      </c>
      <c r="K14" s="121">
        <v>6.7000000000000002E-3</v>
      </c>
      <c r="L14" s="121">
        <v>0.64270000000000005</v>
      </c>
      <c r="M14" s="122">
        <v>0.1875</v>
      </c>
      <c r="N14" s="32">
        <v>0.70340000000000003</v>
      </c>
      <c r="O14" s="113">
        <v>8234</v>
      </c>
      <c r="P14" s="33">
        <v>34.472299999999997</v>
      </c>
      <c r="Q14" s="34">
        <f t="shared" si="0"/>
        <v>9.5756388888888875</v>
      </c>
      <c r="R14" s="115">
        <v>9128</v>
      </c>
      <c r="S14" s="33">
        <v>38.219200000000001</v>
      </c>
      <c r="T14" s="35">
        <f t="shared" si="1"/>
        <v>10.616444444444445</v>
      </c>
      <c r="U14" s="36">
        <v>11945</v>
      </c>
      <c r="V14" s="37">
        <v>50.012300000000003</v>
      </c>
      <c r="W14" s="31">
        <f>V14/3.6</f>
        <v>13.892305555555556</v>
      </c>
      <c r="X14" s="38">
        <v>-16.5</v>
      </c>
      <c r="Y14" s="39"/>
      <c r="Z14" s="44"/>
      <c r="AA14" s="44"/>
      <c r="AB14" s="119"/>
      <c r="AC14" s="28"/>
      <c r="AD14" s="28"/>
      <c r="AE14" s="28"/>
    </row>
    <row r="15" spans="1:31" s="29" customFormat="1" ht="14.25" x14ac:dyDescent="0.2">
      <c r="A15" s="42">
        <v>5</v>
      </c>
      <c r="B15" s="123">
        <v>95.497100000000003</v>
      </c>
      <c r="C15" s="124">
        <v>2.5522999999999998</v>
      </c>
      <c r="D15" s="124">
        <v>0.80589999999999995</v>
      </c>
      <c r="E15" s="124">
        <v>0.1222</v>
      </c>
      <c r="F15" s="124">
        <v>0.1173</v>
      </c>
      <c r="G15" s="124">
        <v>1.9900000000000001E-2</v>
      </c>
      <c r="H15" s="124">
        <v>1.9199999999999998E-2</v>
      </c>
      <c r="I15" s="124">
        <v>1.35E-2</v>
      </c>
      <c r="J15" s="124">
        <v>1.9099999999999999E-2</v>
      </c>
      <c r="K15" s="124">
        <v>6.7000000000000002E-3</v>
      </c>
      <c r="L15" s="124">
        <v>0.63680000000000003</v>
      </c>
      <c r="M15" s="125">
        <v>0.19</v>
      </c>
      <c r="N15" s="126">
        <v>0.70409999999999995</v>
      </c>
      <c r="O15" s="113">
        <v>8241</v>
      </c>
      <c r="P15" s="127">
        <v>34.503399999999999</v>
      </c>
      <c r="Q15" s="128">
        <f t="shared" si="0"/>
        <v>9.5842777777777766</v>
      </c>
      <c r="R15" s="115">
        <v>9136</v>
      </c>
      <c r="S15" s="127">
        <v>38.252600000000001</v>
      </c>
      <c r="T15" s="129">
        <f t="shared" si="1"/>
        <v>10.625722222222223</v>
      </c>
      <c r="U15" s="130">
        <v>11949</v>
      </c>
      <c r="V15" s="131">
        <v>50.031700000000001</v>
      </c>
      <c r="W15" s="132">
        <f>V15/3.6</f>
        <v>13.897694444444443</v>
      </c>
      <c r="X15" s="133">
        <v>-13.2</v>
      </c>
      <c r="Y15" s="43"/>
      <c r="Z15" s="107"/>
      <c r="AA15" s="107"/>
      <c r="AB15" s="108"/>
      <c r="AC15" s="28"/>
      <c r="AD15" s="28"/>
      <c r="AE15" s="28"/>
    </row>
    <row r="16" spans="1:31" s="29" customFormat="1" ht="14.25" x14ac:dyDescent="0.2">
      <c r="A16" s="30">
        <v>6</v>
      </c>
      <c r="B16" s="120">
        <v>95.574399999999997</v>
      </c>
      <c r="C16" s="121">
        <v>2.5106000000000002</v>
      </c>
      <c r="D16" s="121">
        <v>0.79349999999999998</v>
      </c>
      <c r="E16" s="121">
        <v>0.12590000000000001</v>
      </c>
      <c r="F16" s="121">
        <v>0.12130000000000001</v>
      </c>
      <c r="G16" s="121">
        <v>7.4000000000000003E-3</v>
      </c>
      <c r="H16" s="121">
        <v>2.1499999999999998E-2</v>
      </c>
      <c r="I16" s="121">
        <v>1.47E-2</v>
      </c>
      <c r="J16" s="121">
        <v>1.24E-2</v>
      </c>
      <c r="K16" s="121">
        <v>6.7000000000000002E-3</v>
      </c>
      <c r="L16" s="121">
        <v>0.62539999999999996</v>
      </c>
      <c r="M16" s="122">
        <v>0.18629999999999999</v>
      </c>
      <c r="N16" s="32">
        <v>0.70330000000000004</v>
      </c>
      <c r="O16" s="113">
        <v>8235</v>
      </c>
      <c r="P16" s="145">
        <v>34.479199999999999</v>
      </c>
      <c r="Q16" s="34">
        <f t="shared" si="0"/>
        <v>9.5775555555555556</v>
      </c>
      <c r="R16" s="115">
        <v>9130</v>
      </c>
      <c r="S16" s="33">
        <v>38.226799999999997</v>
      </c>
      <c r="T16" s="35">
        <f t="shared" si="1"/>
        <v>10.618555555555554</v>
      </c>
      <c r="U16" s="36">
        <v>11948</v>
      </c>
      <c r="V16" s="37">
        <v>50.025199999999998</v>
      </c>
      <c r="W16" s="31">
        <f>V16/3.6</f>
        <v>13.895888888888887</v>
      </c>
      <c r="X16" s="38">
        <v>-15.9</v>
      </c>
      <c r="Y16" s="39"/>
      <c r="Z16" s="44"/>
      <c r="AA16" s="44"/>
      <c r="AB16" s="119"/>
      <c r="AC16" s="28"/>
      <c r="AD16" s="28"/>
      <c r="AE16" s="28"/>
    </row>
    <row r="17" spans="1:31" s="29" customFormat="1" ht="14.25" x14ac:dyDescent="0.2">
      <c r="A17" s="42">
        <v>7</v>
      </c>
      <c r="B17" s="123">
        <v>95.491600000000005</v>
      </c>
      <c r="C17" s="124">
        <v>2.5419</v>
      </c>
      <c r="D17" s="124">
        <v>0.81920000000000004</v>
      </c>
      <c r="E17" s="124">
        <v>0.1283</v>
      </c>
      <c r="F17" s="124">
        <v>0.12429999999999999</v>
      </c>
      <c r="G17" s="124">
        <v>4.0500000000000001E-2</v>
      </c>
      <c r="H17" s="124">
        <v>2.0199999999999999E-2</v>
      </c>
      <c r="I17" s="124">
        <v>1.37E-2</v>
      </c>
      <c r="J17" s="124">
        <v>3.3E-3</v>
      </c>
      <c r="K17" s="124">
        <v>6.7000000000000002E-3</v>
      </c>
      <c r="L17" s="124">
        <v>0.61819999999999997</v>
      </c>
      <c r="M17" s="125">
        <v>0.192</v>
      </c>
      <c r="N17" s="126">
        <v>0.70440000000000003</v>
      </c>
      <c r="O17" s="113">
        <v>8246</v>
      </c>
      <c r="P17" s="146">
        <v>34.525399999999998</v>
      </c>
      <c r="Q17" s="128">
        <f t="shared" si="0"/>
        <v>9.5903888888888886</v>
      </c>
      <c r="R17" s="115">
        <v>9142</v>
      </c>
      <c r="S17" s="127">
        <v>38.276299999999999</v>
      </c>
      <c r="T17" s="129">
        <f t="shared" si="1"/>
        <v>10.632305555555556</v>
      </c>
      <c r="U17" s="130">
        <v>11954</v>
      </c>
      <c r="V17" s="131">
        <v>50.051900000000003</v>
      </c>
      <c r="W17" s="132">
        <f>V17/3.6</f>
        <v>13.903305555555557</v>
      </c>
      <c r="X17" s="133">
        <v>-17.399999999999999</v>
      </c>
      <c r="Y17" s="43"/>
      <c r="Z17" s="107"/>
      <c r="AA17" s="107"/>
      <c r="AB17" s="108"/>
      <c r="AC17" s="28"/>
      <c r="AD17" s="28"/>
      <c r="AE17" s="28"/>
    </row>
    <row r="18" spans="1:31" s="29" customFormat="1" ht="14.25" x14ac:dyDescent="0.2">
      <c r="A18" s="30">
        <v>8</v>
      </c>
      <c r="B18" s="109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1"/>
      <c r="N18" s="112">
        <v>0.70440000000000003</v>
      </c>
      <c r="O18" s="113">
        <v>8246</v>
      </c>
      <c r="P18" s="33">
        <v>34.525399999999998</v>
      </c>
      <c r="Q18" s="34">
        <f t="shared" si="0"/>
        <v>9.5903888888888886</v>
      </c>
      <c r="R18" s="115">
        <v>9142</v>
      </c>
      <c r="S18" s="33">
        <v>38.276299999999999</v>
      </c>
      <c r="T18" s="35">
        <f t="shared" si="1"/>
        <v>10.632305555555556</v>
      </c>
      <c r="U18" s="116"/>
      <c r="V18" s="117"/>
      <c r="W18" s="31"/>
      <c r="X18" s="38"/>
      <c r="Y18" s="39"/>
      <c r="Z18" s="44"/>
      <c r="AA18" s="44"/>
      <c r="AB18" s="119"/>
      <c r="AC18" s="28"/>
      <c r="AD18" s="28"/>
      <c r="AE18" s="28"/>
    </row>
    <row r="19" spans="1:31" s="41" customFormat="1" x14ac:dyDescent="0.25">
      <c r="A19" s="30">
        <v>9</v>
      </c>
      <c r="B19" s="109"/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1"/>
      <c r="N19" s="112">
        <v>0.70440000000000003</v>
      </c>
      <c r="O19" s="113">
        <v>8246</v>
      </c>
      <c r="P19" s="144">
        <v>34.525399999999998</v>
      </c>
      <c r="Q19" s="34">
        <f t="shared" si="0"/>
        <v>9.5903888888888886</v>
      </c>
      <c r="R19" s="115">
        <v>9142</v>
      </c>
      <c r="S19" s="114">
        <v>38.276299999999999</v>
      </c>
      <c r="T19" s="35">
        <f t="shared" si="1"/>
        <v>10.632305555555556</v>
      </c>
      <c r="U19" s="116"/>
      <c r="V19" s="117"/>
      <c r="W19" s="31"/>
      <c r="X19" s="38"/>
      <c r="Y19" s="39"/>
      <c r="Z19" s="44"/>
      <c r="AA19" s="44"/>
      <c r="AB19" s="119"/>
      <c r="AC19" s="40"/>
      <c r="AD19" s="40"/>
      <c r="AE19" s="40"/>
    </row>
    <row r="20" spans="1:31" s="41" customFormat="1" x14ac:dyDescent="0.25">
      <c r="A20" s="30">
        <v>10</v>
      </c>
      <c r="B20" s="45">
        <v>95.417100000000005</v>
      </c>
      <c r="C20" s="46">
        <v>2.5709</v>
      </c>
      <c r="D20" s="46">
        <v>0.81430000000000002</v>
      </c>
      <c r="E20" s="46">
        <v>0.1258</v>
      </c>
      <c r="F20" s="46">
        <v>0.1206</v>
      </c>
      <c r="G20" s="46">
        <v>1.9E-3</v>
      </c>
      <c r="H20" s="46">
        <v>1.09E-2</v>
      </c>
      <c r="I20" s="46">
        <v>0.01</v>
      </c>
      <c r="J20" s="46">
        <v>3.7000000000000002E-3</v>
      </c>
      <c r="K20" s="46">
        <v>5.3E-3</v>
      </c>
      <c r="L20" s="46">
        <v>0.6169</v>
      </c>
      <c r="M20" s="47">
        <v>0.3024</v>
      </c>
      <c r="N20" s="32">
        <v>0.70450000000000002</v>
      </c>
      <c r="O20" s="113">
        <v>8225</v>
      </c>
      <c r="P20" s="114">
        <v>34.4373</v>
      </c>
      <c r="Q20" s="34">
        <f t="shared" si="0"/>
        <v>9.5659166666666664</v>
      </c>
      <c r="R20" s="115">
        <v>9119</v>
      </c>
      <c r="S20" s="114">
        <v>38.180500000000002</v>
      </c>
      <c r="T20" s="35">
        <f t="shared" si="1"/>
        <v>10.605694444444445</v>
      </c>
      <c r="U20" s="36">
        <v>11924</v>
      </c>
      <c r="V20" s="37">
        <v>49.9238</v>
      </c>
      <c r="W20" s="31">
        <f>V20/3.6</f>
        <v>13.867722222222222</v>
      </c>
      <c r="X20" s="38">
        <v>-17.3</v>
      </c>
      <c r="Y20" s="39"/>
      <c r="Z20" s="44"/>
      <c r="AA20" s="44"/>
      <c r="AB20" s="119"/>
      <c r="AC20" s="40"/>
      <c r="AD20" s="40"/>
      <c r="AE20" s="40"/>
    </row>
    <row r="21" spans="1:31" s="41" customFormat="1" x14ac:dyDescent="0.25">
      <c r="A21" s="30">
        <v>11</v>
      </c>
      <c r="B21" s="45">
        <v>96.000500000000002</v>
      </c>
      <c r="C21" s="46">
        <v>2.2082000000000002</v>
      </c>
      <c r="D21" s="46">
        <v>0.69279999999999997</v>
      </c>
      <c r="E21" s="46">
        <v>0.107</v>
      </c>
      <c r="F21" s="46">
        <v>0.105</v>
      </c>
      <c r="G21" s="46">
        <v>1.2999999999999999E-3</v>
      </c>
      <c r="H21" s="46">
        <v>9.7000000000000003E-3</v>
      </c>
      <c r="I21" s="46">
        <v>8.6E-3</v>
      </c>
      <c r="J21" s="46">
        <v>3.8E-3</v>
      </c>
      <c r="K21" s="46">
        <v>5.4999999999999997E-3</v>
      </c>
      <c r="L21" s="46">
        <v>0.66800000000000004</v>
      </c>
      <c r="M21" s="47">
        <v>0.1895</v>
      </c>
      <c r="N21" s="32">
        <v>0.69920000000000004</v>
      </c>
      <c r="O21" s="113">
        <v>8185</v>
      </c>
      <c r="P21" s="114">
        <v>34.269599999999997</v>
      </c>
      <c r="Q21" s="34">
        <f t="shared" si="0"/>
        <v>9.5193333333333321</v>
      </c>
      <c r="R21" s="115">
        <v>9077</v>
      </c>
      <c r="S21" s="114">
        <v>38.0017</v>
      </c>
      <c r="T21" s="35">
        <f t="shared" si="1"/>
        <v>10.556027777777777</v>
      </c>
      <c r="U21" s="36">
        <v>11913</v>
      </c>
      <c r="V21" s="37">
        <v>49.878</v>
      </c>
      <c r="W21" s="31">
        <f>V21/3.6</f>
        <v>13.855</v>
      </c>
      <c r="X21" s="38">
        <v>-17.399999999999999</v>
      </c>
      <c r="Y21" s="39"/>
      <c r="Z21" s="44"/>
      <c r="AA21" s="44"/>
      <c r="AB21" s="119"/>
      <c r="AC21" s="40"/>
      <c r="AD21" s="40"/>
      <c r="AE21" s="40"/>
    </row>
    <row r="22" spans="1:31" s="41" customFormat="1" x14ac:dyDescent="0.25">
      <c r="A22" s="42">
        <v>12</v>
      </c>
      <c r="B22" s="134">
        <v>95.870199999999997</v>
      </c>
      <c r="C22" s="135">
        <v>2.2751000000000001</v>
      </c>
      <c r="D22" s="135">
        <v>0.70609999999999995</v>
      </c>
      <c r="E22" s="135">
        <v>0.1086</v>
      </c>
      <c r="F22" s="135">
        <v>0.106</v>
      </c>
      <c r="G22" s="135">
        <v>1.1999999999999999E-3</v>
      </c>
      <c r="H22" s="135">
        <v>9.7999999999999997E-3</v>
      </c>
      <c r="I22" s="135">
        <v>8.6E-3</v>
      </c>
      <c r="J22" s="135">
        <v>3.3999999999999998E-3</v>
      </c>
      <c r="K22" s="135">
        <v>6.1999999999999998E-3</v>
      </c>
      <c r="L22" s="135">
        <v>0.67800000000000005</v>
      </c>
      <c r="M22" s="136">
        <v>0.22689999999999999</v>
      </c>
      <c r="N22" s="126">
        <v>0.70020000000000004</v>
      </c>
      <c r="O22" s="113">
        <v>8187</v>
      </c>
      <c r="P22" s="137">
        <v>34.279400000000003</v>
      </c>
      <c r="Q22" s="128">
        <f t="shared" si="0"/>
        <v>9.5220555555555553</v>
      </c>
      <c r="R22" s="115">
        <v>9079</v>
      </c>
      <c r="S22" s="137">
        <v>38.011499999999998</v>
      </c>
      <c r="T22" s="129">
        <f t="shared" si="1"/>
        <v>10.55875</v>
      </c>
      <c r="U22" s="130">
        <v>11907</v>
      </c>
      <c r="V22" s="131">
        <v>49.852699999999999</v>
      </c>
      <c r="W22" s="132">
        <f>V22/3.6</f>
        <v>13.847972222222221</v>
      </c>
      <c r="X22" s="133">
        <v>-17.399999999999999</v>
      </c>
      <c r="Y22" s="43"/>
      <c r="Z22" s="107"/>
      <c r="AA22" s="107"/>
      <c r="AB22" s="108"/>
      <c r="AC22" s="40"/>
      <c r="AD22" s="40"/>
      <c r="AE22" s="40"/>
    </row>
    <row r="23" spans="1:31" s="41" customFormat="1" x14ac:dyDescent="0.25">
      <c r="A23" s="30">
        <v>13</v>
      </c>
      <c r="B23" s="45">
        <v>95.93</v>
      </c>
      <c r="C23" s="46">
        <v>2.2345000000000002</v>
      </c>
      <c r="D23" s="46">
        <v>0.68589999999999995</v>
      </c>
      <c r="E23" s="46">
        <v>0.1051</v>
      </c>
      <c r="F23" s="46">
        <v>0.1022</v>
      </c>
      <c r="G23" s="46">
        <v>4.0000000000000002E-4</v>
      </c>
      <c r="H23" s="46">
        <v>8.8000000000000005E-3</v>
      </c>
      <c r="I23" s="46">
        <v>8.2000000000000007E-3</v>
      </c>
      <c r="J23" s="46">
        <v>3.8999999999999998E-3</v>
      </c>
      <c r="K23" s="46">
        <v>6.1000000000000004E-3</v>
      </c>
      <c r="L23" s="46">
        <v>0.68969999999999998</v>
      </c>
      <c r="M23" s="47">
        <v>0.22509999999999999</v>
      </c>
      <c r="N23" s="32">
        <v>0.6996</v>
      </c>
      <c r="O23" s="113">
        <v>8180</v>
      </c>
      <c r="P23" s="144">
        <v>34.247900000000001</v>
      </c>
      <c r="Q23" s="34">
        <f t="shared" si="0"/>
        <v>9.5133055555555561</v>
      </c>
      <c r="R23" s="115">
        <v>9071</v>
      </c>
      <c r="S23" s="114">
        <v>37.977699999999999</v>
      </c>
      <c r="T23" s="35">
        <f t="shared" si="1"/>
        <v>10.549361111111111</v>
      </c>
      <c r="U23" s="36">
        <v>11902</v>
      </c>
      <c r="V23" s="37">
        <v>49.829599999999999</v>
      </c>
      <c r="W23" s="31">
        <f>V23/3.6</f>
        <v>13.841555555555555</v>
      </c>
      <c r="X23" s="38">
        <v>-16.5</v>
      </c>
      <c r="Y23" s="39"/>
      <c r="Z23" s="44"/>
      <c r="AA23" s="44"/>
      <c r="AB23" s="119"/>
      <c r="AC23" s="40"/>
      <c r="AD23" s="40"/>
      <c r="AE23" s="40"/>
    </row>
    <row r="24" spans="1:31" s="41" customFormat="1" x14ac:dyDescent="0.25">
      <c r="A24" s="42">
        <v>14</v>
      </c>
      <c r="B24" s="134">
        <v>95.933899999999994</v>
      </c>
      <c r="C24" s="135">
        <v>2.2292000000000001</v>
      </c>
      <c r="D24" s="135">
        <v>0.68669999999999998</v>
      </c>
      <c r="E24" s="135">
        <v>0.1052</v>
      </c>
      <c r="F24" s="135">
        <v>0.1032</v>
      </c>
      <c r="G24" s="135">
        <v>1.1000000000000001E-3</v>
      </c>
      <c r="H24" s="135">
        <v>8.0000000000000002E-3</v>
      </c>
      <c r="I24" s="135">
        <v>8.0000000000000002E-3</v>
      </c>
      <c r="J24" s="135">
        <v>3.0999999999999999E-3</v>
      </c>
      <c r="K24" s="135">
        <v>5.5999999999999999E-3</v>
      </c>
      <c r="L24" s="135">
        <v>0.69110000000000005</v>
      </c>
      <c r="M24" s="136">
        <v>0.22489999999999999</v>
      </c>
      <c r="N24" s="126">
        <v>0.6996</v>
      </c>
      <c r="O24" s="113">
        <v>8180</v>
      </c>
      <c r="P24" s="154">
        <v>34.246200000000002</v>
      </c>
      <c r="Q24" s="128">
        <f t="shared" si="0"/>
        <v>9.512833333333333</v>
      </c>
      <c r="R24" s="115">
        <v>9070</v>
      </c>
      <c r="S24" s="137">
        <v>37.9758</v>
      </c>
      <c r="T24" s="129">
        <f t="shared" si="1"/>
        <v>10.548833333333333</v>
      </c>
      <c r="U24" s="130">
        <v>11901</v>
      </c>
      <c r="V24" s="131">
        <v>49.828400000000002</v>
      </c>
      <c r="W24" s="132">
        <f>V24/3.6</f>
        <v>13.841222222222223</v>
      </c>
      <c r="X24" s="133">
        <v>-17.399999999999999</v>
      </c>
      <c r="Y24" s="43"/>
      <c r="Z24" s="107"/>
      <c r="AA24" s="107"/>
      <c r="AB24" s="108"/>
      <c r="AC24" s="40"/>
      <c r="AD24" s="40"/>
      <c r="AE24" s="40"/>
    </row>
    <row r="25" spans="1:31" s="41" customFormat="1" x14ac:dyDescent="0.25">
      <c r="A25" s="30">
        <v>15</v>
      </c>
      <c r="B25" s="45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7"/>
      <c r="N25" s="32">
        <v>0.6996</v>
      </c>
      <c r="O25" s="113">
        <v>8180</v>
      </c>
      <c r="P25" s="144">
        <v>34.246200000000002</v>
      </c>
      <c r="Q25" s="34">
        <f t="shared" si="0"/>
        <v>9.512833333333333</v>
      </c>
      <c r="R25" s="115">
        <v>9070</v>
      </c>
      <c r="S25" s="114">
        <v>37.9758</v>
      </c>
      <c r="T25" s="35">
        <f t="shared" si="1"/>
        <v>10.548833333333333</v>
      </c>
      <c r="U25" s="36"/>
      <c r="V25" s="37"/>
      <c r="W25" s="31"/>
      <c r="X25" s="38"/>
      <c r="Y25" s="39"/>
      <c r="Z25" s="44"/>
      <c r="AA25" s="44"/>
      <c r="AB25" s="119"/>
      <c r="AC25" s="40"/>
      <c r="AD25" s="40"/>
      <c r="AE25" s="40"/>
    </row>
    <row r="26" spans="1:31" s="41" customFormat="1" x14ac:dyDescent="0.25">
      <c r="A26" s="30">
        <v>16</v>
      </c>
      <c r="B26" s="45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7"/>
      <c r="N26" s="32">
        <v>0.6996</v>
      </c>
      <c r="O26" s="113">
        <v>8180</v>
      </c>
      <c r="P26" s="145">
        <v>34.246200000000002</v>
      </c>
      <c r="Q26" s="34">
        <f t="shared" si="0"/>
        <v>9.512833333333333</v>
      </c>
      <c r="R26" s="115">
        <v>9070</v>
      </c>
      <c r="S26" s="33">
        <v>37.9758</v>
      </c>
      <c r="T26" s="35">
        <f t="shared" si="1"/>
        <v>10.548833333333333</v>
      </c>
      <c r="U26" s="36"/>
      <c r="V26" s="37"/>
      <c r="W26" s="31"/>
      <c r="X26" s="38"/>
      <c r="Y26" s="39"/>
      <c r="Z26" s="44"/>
      <c r="AA26" s="44"/>
      <c r="AB26" s="119"/>
      <c r="AC26" s="40"/>
      <c r="AD26" s="40"/>
      <c r="AE26" s="40"/>
    </row>
    <row r="27" spans="1:31" s="41" customFormat="1" x14ac:dyDescent="0.25">
      <c r="A27" s="30">
        <v>17</v>
      </c>
      <c r="B27" s="45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7"/>
      <c r="N27" s="32">
        <v>0.6996</v>
      </c>
      <c r="O27" s="113">
        <v>8180</v>
      </c>
      <c r="P27" s="145">
        <v>34.246200000000002</v>
      </c>
      <c r="Q27" s="34">
        <f t="shared" si="0"/>
        <v>9.512833333333333</v>
      </c>
      <c r="R27" s="115">
        <v>9070</v>
      </c>
      <c r="S27" s="33">
        <v>37.9758</v>
      </c>
      <c r="T27" s="35">
        <f t="shared" si="1"/>
        <v>10.548833333333333</v>
      </c>
      <c r="U27" s="36"/>
      <c r="V27" s="37"/>
      <c r="W27" s="31"/>
      <c r="X27" s="38"/>
      <c r="Y27" s="39"/>
      <c r="Z27" s="44"/>
      <c r="AA27" s="44"/>
      <c r="AB27" s="119"/>
      <c r="AC27" s="40"/>
      <c r="AD27" s="40"/>
      <c r="AE27" s="40"/>
    </row>
    <row r="28" spans="1:31" s="41" customFormat="1" x14ac:dyDescent="0.25">
      <c r="A28" s="30">
        <v>18</v>
      </c>
      <c r="B28" s="45">
        <v>96.147499999999994</v>
      </c>
      <c r="C28" s="46">
        <v>2.0720000000000001</v>
      </c>
      <c r="D28" s="46">
        <v>0.63580000000000003</v>
      </c>
      <c r="E28" s="46">
        <v>9.5699999999999993E-2</v>
      </c>
      <c r="F28" s="46">
        <v>9.2799999999999994E-2</v>
      </c>
      <c r="G28" s="46">
        <v>4.7000000000000002E-3</v>
      </c>
      <c r="H28" s="46">
        <v>8.8000000000000005E-3</v>
      </c>
      <c r="I28" s="46">
        <v>8.3000000000000001E-3</v>
      </c>
      <c r="J28" s="46">
        <v>3.0999999999999999E-3</v>
      </c>
      <c r="K28" s="46">
        <v>6.4000000000000003E-3</v>
      </c>
      <c r="L28" s="46">
        <v>0.7278</v>
      </c>
      <c r="M28" s="47">
        <v>0.19700000000000001</v>
      </c>
      <c r="N28" s="32">
        <v>0.69769999999999999</v>
      </c>
      <c r="O28" s="113">
        <v>8160</v>
      </c>
      <c r="P28" s="33">
        <v>34.1646</v>
      </c>
      <c r="Q28" s="34">
        <f t="shared" si="0"/>
        <v>9.4901666666666671</v>
      </c>
      <c r="R28" s="115">
        <v>9049</v>
      </c>
      <c r="S28" s="33">
        <v>37.888300000000001</v>
      </c>
      <c r="T28" s="35">
        <f t="shared" si="1"/>
        <v>10.524527777777777</v>
      </c>
      <c r="U28" s="36">
        <v>11890</v>
      </c>
      <c r="V28" s="37">
        <v>49.781199999999998</v>
      </c>
      <c r="W28" s="31">
        <f>V28/3.6</f>
        <v>13.828111111111109</v>
      </c>
      <c r="X28" s="38">
        <v>-16.2</v>
      </c>
      <c r="Y28" s="39"/>
      <c r="Z28" s="44"/>
      <c r="AA28" s="44"/>
      <c r="AB28" s="119"/>
      <c r="AC28" s="40"/>
      <c r="AD28" s="40"/>
      <c r="AE28" s="40"/>
    </row>
    <row r="29" spans="1:31" s="41" customFormat="1" x14ac:dyDescent="0.25">
      <c r="A29" s="42">
        <v>19</v>
      </c>
      <c r="B29" s="134">
        <v>95.962400000000002</v>
      </c>
      <c r="C29" s="135">
        <v>2.1970999999999998</v>
      </c>
      <c r="D29" s="135">
        <v>0.68310000000000004</v>
      </c>
      <c r="E29" s="135">
        <v>0.1042</v>
      </c>
      <c r="F29" s="135">
        <v>0.1033</v>
      </c>
      <c r="G29" s="135">
        <v>1.1299999999999999E-2</v>
      </c>
      <c r="H29" s="135">
        <v>8.8000000000000005E-3</v>
      </c>
      <c r="I29" s="135">
        <v>8.6999999999999994E-3</v>
      </c>
      <c r="J29" s="135">
        <v>4.7000000000000002E-3</v>
      </c>
      <c r="K29" s="135">
        <v>6.0000000000000001E-3</v>
      </c>
      <c r="L29" s="135">
        <v>0.69769999999999999</v>
      </c>
      <c r="M29" s="136">
        <v>0.21260000000000001</v>
      </c>
      <c r="N29" s="126">
        <v>0.6996</v>
      </c>
      <c r="O29" s="113">
        <v>8181</v>
      </c>
      <c r="P29" s="127">
        <v>34.251100000000001</v>
      </c>
      <c r="Q29" s="128">
        <f t="shared" si="0"/>
        <v>9.5141944444444437</v>
      </c>
      <c r="R29" s="115">
        <v>9072</v>
      </c>
      <c r="S29" s="127">
        <v>37.981099999999998</v>
      </c>
      <c r="T29" s="129">
        <f t="shared" si="1"/>
        <v>10.550305555555555</v>
      </c>
      <c r="U29" s="130">
        <v>11903</v>
      </c>
      <c r="V29" s="131">
        <v>49.836399999999998</v>
      </c>
      <c r="W29" s="132">
        <f>V29/3.6</f>
        <v>13.843444444444444</v>
      </c>
      <c r="X29" s="133">
        <v>-16</v>
      </c>
      <c r="Y29" s="43"/>
      <c r="Z29" s="107"/>
      <c r="AA29" s="107"/>
      <c r="AB29" s="108"/>
      <c r="AC29" s="40"/>
      <c r="AD29" s="40"/>
      <c r="AE29" s="40"/>
    </row>
    <row r="30" spans="1:31" s="41" customFormat="1" x14ac:dyDescent="0.25">
      <c r="A30" s="30">
        <v>20</v>
      </c>
      <c r="B30" s="45">
        <v>95.944000000000003</v>
      </c>
      <c r="C30" s="46">
        <v>2.1989000000000001</v>
      </c>
      <c r="D30" s="46">
        <v>0.68340000000000001</v>
      </c>
      <c r="E30" s="46">
        <v>0.10539999999999999</v>
      </c>
      <c r="F30" s="46">
        <v>0.10299999999999999</v>
      </c>
      <c r="G30" s="46">
        <v>8.3000000000000001E-3</v>
      </c>
      <c r="H30" s="46">
        <v>8.8999999999999999E-3</v>
      </c>
      <c r="I30" s="46">
        <v>8.8999999999999999E-3</v>
      </c>
      <c r="J30" s="46">
        <v>4.1999999999999997E-3</v>
      </c>
      <c r="K30" s="46">
        <v>6.1999999999999998E-3</v>
      </c>
      <c r="L30" s="46">
        <v>0.71360000000000001</v>
      </c>
      <c r="M30" s="47">
        <v>0.21510000000000001</v>
      </c>
      <c r="N30" s="32">
        <v>0.6996</v>
      </c>
      <c r="O30" s="113">
        <v>8179</v>
      </c>
      <c r="P30" s="33">
        <v>34.242600000000003</v>
      </c>
      <c r="Q30" s="34">
        <f t="shared" si="0"/>
        <v>9.5118333333333336</v>
      </c>
      <c r="R30" s="115">
        <v>9069</v>
      </c>
      <c r="S30" s="33">
        <v>37.971800000000002</v>
      </c>
      <c r="T30" s="35">
        <f t="shared" si="1"/>
        <v>10.547722222222223</v>
      </c>
      <c r="U30" s="36">
        <v>11900</v>
      </c>
      <c r="V30" s="37">
        <v>49.822200000000002</v>
      </c>
      <c r="W30" s="31">
        <f>V30/3.6</f>
        <v>13.839500000000001</v>
      </c>
      <c r="X30" s="38">
        <v>-15.7</v>
      </c>
      <c r="Y30" s="39"/>
      <c r="Z30" s="44"/>
      <c r="AA30" s="44"/>
      <c r="AB30" s="119"/>
      <c r="AC30" s="40"/>
      <c r="AD30" s="40"/>
      <c r="AE30" s="40"/>
    </row>
    <row r="31" spans="1:31" s="41" customFormat="1" x14ac:dyDescent="0.25">
      <c r="A31" s="42">
        <v>21</v>
      </c>
      <c r="B31" s="134">
        <v>96.02</v>
      </c>
      <c r="C31" s="135">
        <v>2.1331000000000002</v>
      </c>
      <c r="D31" s="135">
        <v>0.65720000000000001</v>
      </c>
      <c r="E31" s="135">
        <v>0.1011</v>
      </c>
      <c r="F31" s="135">
        <v>0.1016</v>
      </c>
      <c r="G31" s="135">
        <v>8.0000000000000004E-4</v>
      </c>
      <c r="H31" s="135">
        <v>1.03E-2</v>
      </c>
      <c r="I31" s="135">
        <v>9.7000000000000003E-3</v>
      </c>
      <c r="J31" s="135">
        <v>5.4000000000000003E-3</v>
      </c>
      <c r="K31" s="135">
        <v>6.6E-3</v>
      </c>
      <c r="L31" s="135">
        <v>0.74339999999999995</v>
      </c>
      <c r="M31" s="136">
        <v>0.21099999999999999</v>
      </c>
      <c r="N31" s="126">
        <v>0.69879999999999998</v>
      </c>
      <c r="O31" s="113">
        <v>8167</v>
      </c>
      <c r="P31" s="127">
        <v>34.194699999999997</v>
      </c>
      <c r="Q31" s="128">
        <f t="shared" si="0"/>
        <v>9.4985277777777775</v>
      </c>
      <c r="R31" s="115">
        <v>9057</v>
      </c>
      <c r="S31" s="127">
        <v>37.920099999999998</v>
      </c>
      <c r="T31" s="129">
        <f t="shared" si="1"/>
        <v>10.533361111111111</v>
      </c>
      <c r="U31" s="130">
        <v>11890</v>
      </c>
      <c r="V31" s="131">
        <v>49.782200000000003</v>
      </c>
      <c r="W31" s="132">
        <f>V31/3.6</f>
        <v>13.82838888888889</v>
      </c>
      <c r="X31" s="133">
        <v>-14.9</v>
      </c>
      <c r="Y31" s="43"/>
      <c r="Z31" s="107"/>
      <c r="AA31" s="107"/>
      <c r="AB31" s="108"/>
      <c r="AC31" s="40"/>
      <c r="AD31" s="40"/>
      <c r="AE31" s="40"/>
    </row>
    <row r="32" spans="1:31" s="41" customFormat="1" x14ac:dyDescent="0.25">
      <c r="A32" s="30">
        <v>22</v>
      </c>
      <c r="B32" s="45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7"/>
      <c r="N32" s="32">
        <v>0.69879999999999998</v>
      </c>
      <c r="O32" s="113">
        <v>8167</v>
      </c>
      <c r="P32" s="33">
        <v>34.194699999999997</v>
      </c>
      <c r="Q32" s="34">
        <f t="shared" si="0"/>
        <v>9.4985277777777775</v>
      </c>
      <c r="R32" s="115">
        <v>9057</v>
      </c>
      <c r="S32" s="33">
        <v>37.920099999999998</v>
      </c>
      <c r="T32" s="35">
        <f t="shared" si="1"/>
        <v>10.533361111111111</v>
      </c>
      <c r="U32" s="36"/>
      <c r="V32" s="37"/>
      <c r="W32" s="31"/>
      <c r="X32" s="38"/>
      <c r="Y32" s="39"/>
      <c r="Z32" s="110"/>
      <c r="AA32" s="110"/>
      <c r="AB32" s="138"/>
      <c r="AC32" s="40"/>
      <c r="AD32" s="40"/>
      <c r="AE32" s="40"/>
    </row>
    <row r="33" spans="1:31" s="41" customFormat="1" x14ac:dyDescent="0.25">
      <c r="A33" s="30">
        <v>23</v>
      </c>
      <c r="B33" s="45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7"/>
      <c r="N33" s="32">
        <v>0.69879999999999998</v>
      </c>
      <c r="O33" s="113">
        <v>8167</v>
      </c>
      <c r="P33" s="33">
        <v>34.194699999999997</v>
      </c>
      <c r="Q33" s="34">
        <f t="shared" si="0"/>
        <v>9.4985277777777775</v>
      </c>
      <c r="R33" s="115">
        <v>9057</v>
      </c>
      <c r="S33" s="33">
        <v>37.920099999999998</v>
      </c>
      <c r="T33" s="35">
        <f t="shared" si="1"/>
        <v>10.533361111111111</v>
      </c>
      <c r="U33" s="36"/>
      <c r="V33" s="37"/>
      <c r="W33" s="31"/>
      <c r="X33" s="38"/>
      <c r="Y33" s="39"/>
      <c r="Z33" s="44"/>
      <c r="AA33" s="44"/>
      <c r="AB33" s="119"/>
      <c r="AC33" s="40"/>
      <c r="AD33" s="40"/>
      <c r="AE33" s="40"/>
    </row>
    <row r="34" spans="1:31" s="41" customFormat="1" x14ac:dyDescent="0.25">
      <c r="A34" s="30">
        <v>24</v>
      </c>
      <c r="B34" s="45">
        <v>96.084900000000005</v>
      </c>
      <c r="C34" s="46">
        <v>2.1002000000000001</v>
      </c>
      <c r="D34" s="46">
        <v>0.64300000000000002</v>
      </c>
      <c r="E34" s="46">
        <v>0.1014</v>
      </c>
      <c r="F34" s="46">
        <v>0.1002</v>
      </c>
      <c r="G34" s="46">
        <v>8.0000000000000004E-4</v>
      </c>
      <c r="H34" s="46">
        <v>1.0699999999999999E-2</v>
      </c>
      <c r="I34" s="46">
        <v>9.7999999999999997E-3</v>
      </c>
      <c r="J34" s="46">
        <v>2.5000000000000001E-3</v>
      </c>
      <c r="K34" s="46">
        <v>6.3E-3</v>
      </c>
      <c r="L34" s="46">
        <v>0.74129999999999996</v>
      </c>
      <c r="M34" s="47">
        <v>0.1988</v>
      </c>
      <c r="N34" s="32">
        <v>0.69820000000000004</v>
      </c>
      <c r="O34" s="113">
        <v>8164</v>
      </c>
      <c r="P34" s="33">
        <v>34.179600000000001</v>
      </c>
      <c r="Q34" s="34">
        <f t="shared" si="0"/>
        <v>9.4943333333333335</v>
      </c>
      <c r="R34" s="115">
        <v>9053</v>
      </c>
      <c r="S34" s="33">
        <v>37.9041</v>
      </c>
      <c r="T34" s="35">
        <f t="shared" si="1"/>
        <v>10.528916666666666</v>
      </c>
      <c r="U34" s="36">
        <v>11890</v>
      </c>
      <c r="V34" s="37">
        <v>49.782699999999998</v>
      </c>
      <c r="W34" s="31">
        <f>V34/3.6</f>
        <v>13.828527777777778</v>
      </c>
      <c r="X34" s="38">
        <v>-15.9</v>
      </c>
      <c r="Y34" s="39"/>
      <c r="Z34" s="44"/>
      <c r="AA34" s="44"/>
      <c r="AB34" s="119"/>
      <c r="AC34" s="40"/>
      <c r="AD34" s="40"/>
      <c r="AE34" s="40"/>
    </row>
    <row r="35" spans="1:31" s="41" customFormat="1" x14ac:dyDescent="0.25">
      <c r="A35" s="30">
        <v>25</v>
      </c>
      <c r="B35" s="45">
        <v>96.075599999999994</v>
      </c>
      <c r="C35" s="46">
        <v>2.1153</v>
      </c>
      <c r="D35" s="46">
        <v>0.6472</v>
      </c>
      <c r="E35" s="46">
        <v>0.10009999999999999</v>
      </c>
      <c r="F35" s="46">
        <v>0.1018</v>
      </c>
      <c r="G35" s="46">
        <v>6.9999999999999999E-4</v>
      </c>
      <c r="H35" s="46">
        <v>8.5000000000000006E-3</v>
      </c>
      <c r="I35" s="46">
        <v>8.6999999999999994E-3</v>
      </c>
      <c r="J35" s="46">
        <v>3.0999999999999999E-3</v>
      </c>
      <c r="K35" s="46">
        <v>6.3E-3</v>
      </c>
      <c r="L35" s="46">
        <v>0.745</v>
      </c>
      <c r="M35" s="47">
        <v>0.18779999999999999</v>
      </c>
      <c r="N35" s="32">
        <v>0.69820000000000004</v>
      </c>
      <c r="O35" s="113">
        <v>8165</v>
      </c>
      <c r="P35" s="33">
        <v>34.185400000000001</v>
      </c>
      <c r="Q35" s="34">
        <f t="shared" si="0"/>
        <v>9.4959444444444454</v>
      </c>
      <c r="R35" s="115">
        <v>9055</v>
      </c>
      <c r="S35" s="33">
        <v>37.910400000000003</v>
      </c>
      <c r="T35" s="35">
        <f t="shared" si="1"/>
        <v>10.530666666666667</v>
      </c>
      <c r="U35" s="36">
        <v>11893</v>
      </c>
      <c r="V35" s="37">
        <v>49.792200000000001</v>
      </c>
      <c r="W35" s="31">
        <f>V35/3.6</f>
        <v>13.831166666666666</v>
      </c>
      <c r="X35" s="38">
        <v>-16.7</v>
      </c>
      <c r="Y35" s="39"/>
      <c r="Z35" s="110"/>
      <c r="AA35" s="110"/>
      <c r="AB35" s="138"/>
      <c r="AC35" s="40"/>
      <c r="AD35" s="40"/>
      <c r="AE35" s="40"/>
    </row>
    <row r="36" spans="1:31" s="41" customFormat="1" x14ac:dyDescent="0.25">
      <c r="A36" s="42">
        <v>26</v>
      </c>
      <c r="B36" s="134">
        <v>95.9268</v>
      </c>
      <c r="C36" s="135">
        <v>2.2111000000000001</v>
      </c>
      <c r="D36" s="135">
        <v>0.67869999999999997</v>
      </c>
      <c r="E36" s="135">
        <v>0.1047</v>
      </c>
      <c r="F36" s="135">
        <v>0.1042</v>
      </c>
      <c r="G36" s="135">
        <v>4.0000000000000002E-4</v>
      </c>
      <c r="H36" s="135">
        <v>8.8999999999999999E-3</v>
      </c>
      <c r="I36" s="135">
        <v>9.1000000000000004E-3</v>
      </c>
      <c r="J36" s="135">
        <v>4.7000000000000002E-3</v>
      </c>
      <c r="K36" s="135">
        <v>5.8999999999999999E-3</v>
      </c>
      <c r="L36" s="135">
        <v>0.72130000000000005</v>
      </c>
      <c r="M36" s="136">
        <v>0.2243</v>
      </c>
      <c r="N36" s="126">
        <v>0.6996</v>
      </c>
      <c r="O36" s="113">
        <v>8176</v>
      </c>
      <c r="P36" s="127">
        <v>34.231000000000002</v>
      </c>
      <c r="Q36" s="128">
        <f t="shared" si="0"/>
        <v>9.5086111111111116</v>
      </c>
      <c r="R36" s="115">
        <v>9066</v>
      </c>
      <c r="S36" s="127">
        <v>37.959200000000003</v>
      </c>
      <c r="T36" s="129">
        <f>S36/3.6</f>
        <v>10.544222222222222</v>
      </c>
      <c r="U36" s="130">
        <v>11896</v>
      </c>
      <c r="V36" s="131">
        <v>49.805500000000002</v>
      </c>
      <c r="W36" s="132">
        <f>V36/3.6</f>
        <v>13.834861111111111</v>
      </c>
      <c r="X36" s="133">
        <v>-17</v>
      </c>
      <c r="Y36" s="43"/>
      <c r="Z36" s="166">
        <v>0</v>
      </c>
      <c r="AA36" s="166">
        <v>0</v>
      </c>
      <c r="AB36" s="167">
        <v>0</v>
      </c>
      <c r="AC36" s="40"/>
      <c r="AD36" s="40"/>
      <c r="AE36" s="40"/>
    </row>
    <row r="37" spans="1:31" s="41" customFormat="1" x14ac:dyDescent="0.25">
      <c r="A37" s="30">
        <v>27</v>
      </c>
      <c r="B37" s="45">
        <v>95.841999999999999</v>
      </c>
      <c r="C37" s="46">
        <v>2.2492999999999999</v>
      </c>
      <c r="D37" s="46">
        <v>0.69589999999999996</v>
      </c>
      <c r="E37" s="46">
        <v>0.10879999999999999</v>
      </c>
      <c r="F37" s="46">
        <v>0.1067</v>
      </c>
      <c r="G37" s="46">
        <v>8.0000000000000004E-4</v>
      </c>
      <c r="H37" s="46">
        <v>1.0800000000000001E-2</v>
      </c>
      <c r="I37" s="46">
        <v>0.01</v>
      </c>
      <c r="J37" s="46">
        <v>4.4000000000000003E-3</v>
      </c>
      <c r="K37" s="46">
        <v>8.3000000000000001E-3</v>
      </c>
      <c r="L37" s="46">
        <v>0.72799999999999998</v>
      </c>
      <c r="M37" s="47">
        <v>0.23499999999999999</v>
      </c>
      <c r="N37" s="32">
        <v>0.70040000000000002</v>
      </c>
      <c r="O37" s="113">
        <v>8181</v>
      </c>
      <c r="P37" s="33">
        <v>34.251399999999997</v>
      </c>
      <c r="Q37" s="34">
        <f t="shared" si="0"/>
        <v>9.5142777777777763</v>
      </c>
      <c r="R37" s="115">
        <v>9072</v>
      </c>
      <c r="S37" s="33">
        <v>37.980800000000002</v>
      </c>
      <c r="T37" s="35">
        <f t="shared" si="1"/>
        <v>10.550222222222223</v>
      </c>
      <c r="U37" s="36">
        <v>11896</v>
      </c>
      <c r="V37" s="37">
        <v>49.805900000000001</v>
      </c>
      <c r="W37" s="31">
        <f>V37/3.6</f>
        <v>13.834972222222222</v>
      </c>
      <c r="X37" s="38">
        <v>-17.399999999999999</v>
      </c>
      <c r="Y37" s="39"/>
      <c r="Z37" s="110"/>
      <c r="AA37" s="110"/>
      <c r="AB37" s="138"/>
      <c r="AC37" s="40"/>
      <c r="AD37" s="40"/>
      <c r="AE37" s="40"/>
    </row>
    <row r="38" spans="1:31" s="41" customFormat="1" x14ac:dyDescent="0.25">
      <c r="A38" s="42">
        <v>28</v>
      </c>
      <c r="B38" s="134">
        <v>95.8245</v>
      </c>
      <c r="C38" s="135">
        <v>2.2743000000000002</v>
      </c>
      <c r="D38" s="135">
        <v>0.70740000000000003</v>
      </c>
      <c r="E38" s="135">
        <v>0.10979999999999999</v>
      </c>
      <c r="F38" s="135">
        <v>0.1072</v>
      </c>
      <c r="G38" s="135">
        <v>8.9999999999999998E-4</v>
      </c>
      <c r="H38" s="135">
        <v>9.1000000000000004E-3</v>
      </c>
      <c r="I38" s="135">
        <v>9.1999999999999998E-3</v>
      </c>
      <c r="J38" s="135">
        <v>4.3E-3</v>
      </c>
      <c r="K38" s="135">
        <v>6.7999999999999996E-3</v>
      </c>
      <c r="L38" s="135">
        <v>0.70589999999999997</v>
      </c>
      <c r="M38" s="136">
        <v>0.24049999999999999</v>
      </c>
      <c r="N38" s="126">
        <v>0.7006</v>
      </c>
      <c r="O38" s="113">
        <v>8185</v>
      </c>
      <c r="P38" s="146">
        <v>34.268500000000003</v>
      </c>
      <c r="Q38" s="128">
        <f t="shared" si="0"/>
        <v>9.5190277777777776</v>
      </c>
      <c r="R38" s="115">
        <v>9076</v>
      </c>
      <c r="S38" s="127">
        <v>37.999299999999998</v>
      </c>
      <c r="T38" s="129">
        <f t="shared" si="1"/>
        <v>10.555361111111111</v>
      </c>
      <c r="U38" s="130">
        <v>11900</v>
      </c>
      <c r="V38" s="131">
        <v>49.823399999999999</v>
      </c>
      <c r="W38" s="132">
        <f>V38/3.6</f>
        <v>13.839833333333333</v>
      </c>
      <c r="X38" s="133">
        <v>-17.5</v>
      </c>
      <c r="Y38" s="43"/>
      <c r="Z38" s="107"/>
      <c r="AA38" s="107"/>
      <c r="AB38" s="108"/>
      <c r="AC38" s="40"/>
      <c r="AD38" s="40"/>
      <c r="AE38" s="40"/>
    </row>
    <row r="39" spans="1:31" s="41" customFormat="1" x14ac:dyDescent="0.25">
      <c r="A39" s="30">
        <v>29</v>
      </c>
      <c r="B39" s="45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7"/>
      <c r="N39" s="32">
        <v>0.7006</v>
      </c>
      <c r="O39" s="113">
        <v>8185</v>
      </c>
      <c r="P39" s="145">
        <v>34.268500000000003</v>
      </c>
      <c r="Q39" s="34">
        <f t="shared" si="0"/>
        <v>9.5190277777777776</v>
      </c>
      <c r="R39" s="115">
        <v>9076</v>
      </c>
      <c r="S39" s="33">
        <v>37.999299999999998</v>
      </c>
      <c r="T39" s="35">
        <f t="shared" si="1"/>
        <v>10.555361111111111</v>
      </c>
      <c r="U39" s="36"/>
      <c r="V39" s="37"/>
      <c r="W39" s="31"/>
      <c r="X39" s="38"/>
      <c r="Y39" s="39"/>
      <c r="Z39" s="44"/>
      <c r="AA39" s="44"/>
      <c r="AB39" s="119"/>
      <c r="AC39" s="40"/>
      <c r="AD39" s="40"/>
      <c r="AE39" s="40"/>
    </row>
    <row r="40" spans="1:31" s="41" customFormat="1" x14ac:dyDescent="0.25">
      <c r="A40" s="48">
        <v>30</v>
      </c>
      <c r="B40" s="49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1"/>
      <c r="N40" s="52">
        <v>0.7006</v>
      </c>
      <c r="O40" s="113">
        <v>8185</v>
      </c>
      <c r="P40" s="152">
        <v>34.268500000000003</v>
      </c>
      <c r="Q40" s="155">
        <f t="shared" si="0"/>
        <v>9.5190277777777776</v>
      </c>
      <c r="R40" s="115">
        <v>9076</v>
      </c>
      <c r="S40" s="157">
        <v>37.999299999999998</v>
      </c>
      <c r="T40" s="158">
        <f t="shared" si="1"/>
        <v>10.555361111111111</v>
      </c>
      <c r="U40" s="53"/>
      <c r="V40" s="54"/>
      <c r="W40" s="55"/>
      <c r="X40" s="56"/>
      <c r="Y40" s="57"/>
      <c r="Z40" s="164"/>
      <c r="AA40" s="164"/>
      <c r="AB40" s="165"/>
      <c r="AC40" s="40"/>
      <c r="AD40" s="40"/>
      <c r="AE40" s="40"/>
    </row>
    <row r="41" spans="1:31" s="41" customFormat="1" ht="15.75" thickBot="1" x14ac:dyDescent="0.3">
      <c r="A41" s="58">
        <v>31</v>
      </c>
      <c r="B41" s="147"/>
      <c r="C41" s="148"/>
      <c r="D41" s="148"/>
      <c r="E41" s="148"/>
      <c r="F41" s="148"/>
      <c r="G41" s="148"/>
      <c r="H41" s="148"/>
      <c r="I41" s="148"/>
      <c r="J41" s="148"/>
      <c r="K41" s="148"/>
      <c r="L41" s="148"/>
      <c r="M41" s="149"/>
      <c r="N41" s="150"/>
      <c r="O41" s="153"/>
      <c r="P41" s="151"/>
      <c r="Q41" s="156"/>
      <c r="R41" s="159"/>
      <c r="S41" s="160"/>
      <c r="T41" s="161"/>
      <c r="U41" s="162"/>
      <c r="V41" s="163"/>
      <c r="W41" s="59"/>
      <c r="X41" s="60"/>
      <c r="Y41" s="61"/>
      <c r="Z41" s="62"/>
      <c r="AA41" s="62"/>
      <c r="AB41" s="63"/>
      <c r="AC41" s="40"/>
      <c r="AD41" s="40"/>
      <c r="AE41" s="40"/>
    </row>
    <row r="42" spans="1:31" ht="15" customHeight="1" thickBot="1" x14ac:dyDescent="0.3">
      <c r="A42" s="185" t="s">
        <v>62</v>
      </c>
      <c r="B42" s="186"/>
      <c r="C42" s="186"/>
      <c r="D42" s="186"/>
      <c r="E42" s="186"/>
      <c r="F42" s="186"/>
      <c r="G42" s="186"/>
      <c r="H42" s="186"/>
      <c r="I42" s="186"/>
      <c r="J42" s="186"/>
      <c r="K42" s="186"/>
      <c r="L42" s="186"/>
      <c r="M42" s="186"/>
      <c r="N42" s="187"/>
      <c r="O42" s="188">
        <v>8199</v>
      </c>
      <c r="P42" s="170">
        <v>34.33</v>
      </c>
      <c r="Q42" s="172">
        <f t="shared" ref="Q42:Q43" si="2">P42/3.6</f>
        <v>9.5361111111111097</v>
      </c>
      <c r="R42" s="190">
        <f>додаток!$I$7</f>
        <v>9087.5122346906228</v>
      </c>
      <c r="S42" s="170">
        <f>додаток!$I$6</f>
        <v>38.047595686970645</v>
      </c>
      <c r="T42" s="172">
        <f>додаток!$I$8</f>
        <v>10.568776579714068</v>
      </c>
      <c r="U42" s="174"/>
      <c r="V42" s="175"/>
      <c r="W42" s="175"/>
      <c r="X42" s="175"/>
      <c r="Y42" s="175"/>
      <c r="Z42" s="175"/>
      <c r="AA42" s="175"/>
      <c r="AB42" s="176"/>
      <c r="AC42" s="64"/>
      <c r="AD42" s="64"/>
      <c r="AE42" s="64"/>
    </row>
    <row r="43" spans="1:31" ht="19.5" customHeight="1" thickBot="1" x14ac:dyDescent="0.3">
      <c r="A43" s="65"/>
      <c r="B43" s="66"/>
      <c r="C43" s="66"/>
      <c r="D43" s="66"/>
      <c r="E43" s="66"/>
      <c r="F43" s="66"/>
      <c r="G43" s="66"/>
      <c r="H43" s="177" t="s">
        <v>39</v>
      </c>
      <c r="I43" s="178"/>
      <c r="J43" s="178"/>
      <c r="K43" s="178"/>
      <c r="L43" s="178"/>
      <c r="M43" s="178"/>
      <c r="N43" s="179"/>
      <c r="O43" s="189"/>
      <c r="P43" s="171"/>
      <c r="Q43" s="173">
        <f t="shared" si="2"/>
        <v>0</v>
      </c>
      <c r="R43" s="191"/>
      <c r="S43" s="171"/>
      <c r="T43" s="173"/>
      <c r="U43" s="180"/>
      <c r="V43" s="181"/>
      <c r="W43" s="181"/>
      <c r="X43" s="181"/>
      <c r="Y43" s="181"/>
      <c r="Z43" s="181"/>
      <c r="AA43" s="181"/>
      <c r="AB43" s="182"/>
    </row>
    <row r="44" spans="1:31" ht="22.5" customHeight="1" x14ac:dyDescent="0.25">
      <c r="A44" s="1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183"/>
      <c r="V44" s="183"/>
      <c r="W44" s="183"/>
      <c r="X44" s="183"/>
      <c r="Y44" s="183"/>
      <c r="Z44" s="183"/>
      <c r="AA44" s="183"/>
      <c r="AB44" s="184"/>
    </row>
    <row r="45" spans="1:31" ht="22.5" customHeight="1" x14ac:dyDescent="0.25">
      <c r="A45" s="1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67"/>
      <c r="V45" s="67"/>
      <c r="W45" s="67"/>
      <c r="X45" s="67"/>
      <c r="Y45" s="67"/>
      <c r="Z45" s="67"/>
      <c r="AA45" s="67"/>
      <c r="AB45" s="68"/>
    </row>
    <row r="46" spans="1:31" x14ac:dyDescent="0.25">
      <c r="A46" s="18"/>
      <c r="B46" s="168" t="s">
        <v>59</v>
      </c>
      <c r="C46" s="168"/>
      <c r="D46" s="168"/>
      <c r="E46" s="168"/>
      <c r="F46" s="168"/>
      <c r="G46" s="168"/>
      <c r="H46" s="168"/>
      <c r="I46" s="168"/>
      <c r="J46" s="168"/>
      <c r="K46" s="168"/>
      <c r="L46" s="168"/>
      <c r="M46" s="168"/>
      <c r="N46" s="168"/>
      <c r="O46" s="168"/>
      <c r="P46" s="168"/>
      <c r="Q46" s="168"/>
      <c r="R46" s="168"/>
      <c r="S46" s="168"/>
      <c r="T46" s="168"/>
      <c r="U46" s="168"/>
      <c r="V46" s="168"/>
      <c r="W46" s="168"/>
      <c r="X46" s="168"/>
      <c r="Y46" s="168"/>
      <c r="Z46" s="168"/>
      <c r="AA46" s="168"/>
      <c r="AB46" s="19"/>
    </row>
    <row r="47" spans="1:31" x14ac:dyDescent="0.25">
      <c r="A47" s="18"/>
      <c r="B47" s="8"/>
      <c r="C47" s="69" t="s">
        <v>40</v>
      </c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69" t="s">
        <v>41</v>
      </c>
      <c r="P47" s="8"/>
      <c r="Q47" s="8"/>
      <c r="R47" s="69" t="s">
        <v>42</v>
      </c>
      <c r="S47" s="8"/>
      <c r="T47" s="8"/>
      <c r="U47" s="8"/>
      <c r="V47" s="69" t="s">
        <v>43</v>
      </c>
      <c r="W47" s="8"/>
      <c r="X47" s="8"/>
      <c r="Y47" s="8"/>
      <c r="Z47" s="8"/>
      <c r="AA47" s="8"/>
      <c r="AB47" s="19"/>
    </row>
    <row r="48" spans="1:31" x14ac:dyDescent="0.25">
      <c r="A48" s="18"/>
      <c r="B48" s="168" t="s">
        <v>44</v>
      </c>
      <c r="C48" s="168"/>
      <c r="D48" s="168"/>
      <c r="E48" s="168"/>
      <c r="F48" s="168"/>
      <c r="G48" s="168"/>
      <c r="H48" s="168"/>
      <c r="I48" s="168"/>
      <c r="J48" s="168"/>
      <c r="K48" s="168"/>
      <c r="L48" s="168"/>
      <c r="M48" s="168"/>
      <c r="N48" s="168"/>
      <c r="O48" s="168"/>
      <c r="P48" s="168"/>
      <c r="Q48" s="168"/>
      <c r="R48" s="168"/>
      <c r="S48" s="168"/>
      <c r="T48" s="168"/>
      <c r="U48" s="168"/>
      <c r="V48" s="168"/>
      <c r="W48" s="168"/>
      <c r="X48" s="168"/>
      <c r="Y48" s="168"/>
      <c r="Z48" s="168"/>
      <c r="AA48" s="168"/>
      <c r="AB48" s="19"/>
    </row>
    <row r="49" spans="1:28" x14ac:dyDescent="0.25">
      <c r="A49" s="18"/>
      <c r="B49" s="8"/>
      <c r="C49" s="69" t="s">
        <v>45</v>
      </c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69" t="s">
        <v>41</v>
      </c>
      <c r="P49" s="8"/>
      <c r="Q49" s="8"/>
      <c r="R49" s="69" t="s">
        <v>42</v>
      </c>
      <c r="S49" s="8"/>
      <c r="T49" s="8"/>
      <c r="U49" s="8"/>
      <c r="V49" s="69" t="s">
        <v>43</v>
      </c>
      <c r="W49" s="8"/>
      <c r="X49" s="8"/>
      <c r="Y49" s="8"/>
      <c r="Z49" s="8"/>
      <c r="AA49" s="8"/>
      <c r="AB49" s="19"/>
    </row>
    <row r="50" spans="1:28" x14ac:dyDescent="0.25">
      <c r="A50" s="18"/>
      <c r="B50" s="169"/>
      <c r="C50" s="169"/>
      <c r="D50" s="169"/>
      <c r="E50" s="169"/>
      <c r="F50" s="169"/>
      <c r="G50" s="169"/>
      <c r="H50" s="169"/>
      <c r="I50" s="169"/>
      <c r="J50" s="169"/>
      <c r="K50" s="169"/>
      <c r="L50" s="169"/>
      <c r="M50" s="169"/>
      <c r="N50" s="169"/>
      <c r="O50" s="169"/>
      <c r="P50" s="169"/>
      <c r="Q50" s="169"/>
      <c r="R50" s="169"/>
      <c r="S50" s="169"/>
      <c r="T50" s="169"/>
      <c r="U50" s="169"/>
      <c r="V50" s="169"/>
      <c r="W50" s="169"/>
      <c r="X50" s="169"/>
      <c r="Y50" s="169"/>
      <c r="Z50" s="169"/>
      <c r="AA50" s="169"/>
      <c r="AB50" s="19"/>
    </row>
    <row r="51" spans="1:28" x14ac:dyDescent="0.25">
      <c r="A51" s="18"/>
      <c r="B51" s="8"/>
      <c r="C51" s="69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69"/>
      <c r="P51" s="8"/>
      <c r="Q51" s="8"/>
      <c r="R51" s="69"/>
      <c r="S51" s="8"/>
      <c r="T51" s="8"/>
      <c r="U51" s="8"/>
      <c r="V51" s="69"/>
      <c r="W51" s="8"/>
      <c r="X51" s="8"/>
      <c r="Y51" s="8"/>
      <c r="Z51" s="8"/>
      <c r="AA51" s="8"/>
      <c r="AB51" s="19"/>
    </row>
    <row r="52" spans="1:28" ht="15.75" thickBot="1" x14ac:dyDescent="0.3">
      <c r="A52" s="70"/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2"/>
    </row>
  </sheetData>
  <mergeCells count="46">
    <mergeCell ref="G1:Y1"/>
    <mergeCell ref="Z1:AB1"/>
    <mergeCell ref="G2:Y2"/>
    <mergeCell ref="G3:Y3"/>
    <mergeCell ref="V5:W5"/>
    <mergeCell ref="X5:Y5"/>
    <mergeCell ref="AA5:AB5"/>
    <mergeCell ref="A7:A10"/>
    <mergeCell ref="B7:M8"/>
    <mergeCell ref="N7:W7"/>
    <mergeCell ref="X7:X10"/>
    <mergeCell ref="Y7:Y10"/>
    <mergeCell ref="H9:H10"/>
    <mergeCell ref="I9:I10"/>
    <mergeCell ref="J9:J10"/>
    <mergeCell ref="K9:K10"/>
    <mergeCell ref="AA7:AA10"/>
    <mergeCell ref="AB7:AB10"/>
    <mergeCell ref="N8:N10"/>
    <mergeCell ref="O8:W8"/>
    <mergeCell ref="B9:B10"/>
    <mergeCell ref="C9:C10"/>
    <mergeCell ref="D9:D10"/>
    <mergeCell ref="E9:E10"/>
    <mergeCell ref="F9:F10"/>
    <mergeCell ref="G9:G10"/>
    <mergeCell ref="Z7:Z10"/>
    <mergeCell ref="L9:L10"/>
    <mergeCell ref="M9:M10"/>
    <mergeCell ref="O9:Q9"/>
    <mergeCell ref="R9:T9"/>
    <mergeCell ref="U9:W9"/>
    <mergeCell ref="B46:AA46"/>
    <mergeCell ref="B48:AA48"/>
    <mergeCell ref="B50:AA50"/>
    <mergeCell ref="S42:S43"/>
    <mergeCell ref="T42:T43"/>
    <mergeCell ref="U42:AB42"/>
    <mergeCell ref="H43:N43"/>
    <mergeCell ref="U43:AB43"/>
    <mergeCell ref="U44:AB44"/>
    <mergeCell ref="A42:N42"/>
    <mergeCell ref="O42:O43"/>
    <mergeCell ref="P42:P43"/>
    <mergeCell ref="Q42:Q43"/>
    <mergeCell ref="R42:R43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55" orientation="landscape" r:id="rId1"/>
  <ignoredErrors>
    <ignoredError sqref="Q38 O43 Q11:Q24 T11:T24 T38 W13 P43:T43 Q40 W16:W18 W20 W23:W24 Q28:Q31 T27:T31 W30:W31 Q34:Q37 T34:T37 W34 W37:W38 Q42:T42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3"/>
  <sheetViews>
    <sheetView topLeftCell="A4" zoomScale="80" zoomScaleNormal="80" workbookViewId="0">
      <selection activeCell="I7" sqref="I7"/>
    </sheetView>
  </sheetViews>
  <sheetFormatPr defaultRowHeight="14.25" x14ac:dyDescent="0.2"/>
  <cols>
    <col min="1" max="1" width="26" style="73" customWidth="1"/>
    <col min="2" max="6" width="12.7109375" style="73" customWidth="1"/>
    <col min="7" max="8" width="21.7109375" style="73" customWidth="1"/>
    <col min="9" max="9" width="20.140625" style="73" customWidth="1"/>
    <col min="10" max="16384" width="9.140625" style="73"/>
  </cols>
  <sheetData>
    <row r="1" spans="1:26" ht="15" x14ac:dyDescent="0.2">
      <c r="A1" s="246" t="s">
        <v>56</v>
      </c>
      <c r="B1" s="246"/>
    </row>
    <row r="2" spans="1:26" ht="15" x14ac:dyDescent="0.25">
      <c r="A2" s="239" t="s">
        <v>57</v>
      </c>
      <c r="B2" s="239"/>
      <c r="C2" s="239"/>
      <c r="D2" s="239"/>
      <c r="E2" s="239"/>
      <c r="F2" s="239"/>
    </row>
    <row r="3" spans="1:26" ht="15" thickBot="1" x14ac:dyDescent="0.25"/>
    <row r="4" spans="1:26" ht="23.25" customHeight="1" thickBot="1" x14ac:dyDescent="0.25">
      <c r="A4" s="247"/>
      <c r="B4" s="240" t="s">
        <v>46</v>
      </c>
      <c r="C4" s="241"/>
      <c r="D4" s="241"/>
      <c r="E4" s="241"/>
      <c r="F4" s="241"/>
      <c r="G4" s="237" t="s">
        <v>47</v>
      </c>
      <c r="H4" s="238"/>
      <c r="I4" s="244" t="s">
        <v>48</v>
      </c>
      <c r="J4" s="91"/>
      <c r="K4" s="91"/>
      <c r="L4" s="91"/>
      <c r="M4" s="91"/>
      <c r="N4" s="91"/>
    </row>
    <row r="5" spans="1:26" ht="75" customHeight="1" thickBot="1" x14ac:dyDescent="0.25">
      <c r="A5" s="248"/>
      <c r="B5" s="74" t="s">
        <v>49</v>
      </c>
      <c r="C5" s="75" t="s">
        <v>50</v>
      </c>
      <c r="D5" s="76" t="s">
        <v>51</v>
      </c>
      <c r="E5" s="75" t="s">
        <v>52</v>
      </c>
      <c r="F5" s="76" t="s">
        <v>53</v>
      </c>
      <c r="G5" s="77" t="s">
        <v>54</v>
      </c>
      <c r="H5" s="78" t="s">
        <v>55</v>
      </c>
      <c r="I5" s="245"/>
    </row>
    <row r="6" spans="1:26" ht="60" customHeight="1" thickBot="1" x14ac:dyDescent="0.25">
      <c r="A6" s="79" t="s">
        <v>64</v>
      </c>
      <c r="B6" s="80">
        <v>38.048990197137449</v>
      </c>
      <c r="C6" s="81">
        <v>38.045171915611554</v>
      </c>
      <c r="D6" s="80">
        <v>38.047862964590095</v>
      </c>
      <c r="E6" s="81">
        <v>38.050794938538886</v>
      </c>
      <c r="F6" s="80">
        <v>38.039226282662604</v>
      </c>
      <c r="G6" s="82">
        <v>38.045965387591188</v>
      </c>
      <c r="H6" s="83">
        <v>38.048293759252658</v>
      </c>
      <c r="I6" s="84">
        <v>38.047595686970645</v>
      </c>
    </row>
    <row r="7" spans="1:26" ht="60" customHeight="1" thickBot="1" x14ac:dyDescent="0.25">
      <c r="A7" s="79" t="s">
        <v>65</v>
      </c>
      <c r="B7" s="85">
        <v>9087.8453077264712</v>
      </c>
      <c r="C7" s="86">
        <v>9086.9333268389655</v>
      </c>
      <c r="D7" s="85">
        <v>9087.57607285419</v>
      </c>
      <c r="E7" s="86">
        <v>9088.2763628107641</v>
      </c>
      <c r="F7" s="85">
        <v>9085.5132367862043</v>
      </c>
      <c r="G7" s="87">
        <v>9087.1228443680666</v>
      </c>
      <c r="H7" s="86">
        <v>9087.6789663930849</v>
      </c>
      <c r="I7" s="88">
        <v>9087.5122346906228</v>
      </c>
    </row>
    <row r="8" spans="1:26" ht="60" customHeight="1" thickBot="1" x14ac:dyDescent="0.25">
      <c r="A8" s="79" t="s">
        <v>66</v>
      </c>
      <c r="B8" s="82">
        <v>10.569163943649292</v>
      </c>
      <c r="C8" s="82">
        <v>10.568103309892098</v>
      </c>
      <c r="D8" s="82">
        <v>10.568850823497248</v>
      </c>
      <c r="E8" s="82">
        <v>10.569665260705246</v>
      </c>
      <c r="F8" s="82">
        <v>10.566451745184056</v>
      </c>
      <c r="G8" s="82">
        <v>10.56832371877533</v>
      </c>
      <c r="H8" s="89">
        <v>10.568970488681293</v>
      </c>
      <c r="I8" s="90">
        <v>10.568776579714068</v>
      </c>
    </row>
    <row r="10" spans="1:26" x14ac:dyDescent="0.2">
      <c r="A10" s="139" t="s">
        <v>60</v>
      </c>
      <c r="B10" s="139"/>
      <c r="C10" s="139"/>
      <c r="D10" s="139"/>
      <c r="E10" s="139"/>
      <c r="F10" s="139"/>
      <c r="G10" s="139"/>
      <c r="H10" s="139"/>
      <c r="I10" s="140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</row>
    <row r="11" spans="1:26" ht="14.25" customHeight="1" x14ac:dyDescent="0.25">
      <c r="A11" s="242" t="s">
        <v>40</v>
      </c>
      <c r="B11" s="243"/>
      <c r="C11" s="243"/>
      <c r="D11" s="243"/>
      <c r="E11" s="140"/>
      <c r="F11" s="140"/>
      <c r="G11" s="140" t="s">
        <v>41</v>
      </c>
      <c r="H11" s="140" t="s">
        <v>42</v>
      </c>
      <c r="I11" s="140" t="s">
        <v>43</v>
      </c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</row>
    <row r="12" spans="1:26" ht="15" x14ac:dyDescent="0.25">
      <c r="A12" s="141" t="s">
        <v>58</v>
      </c>
      <c r="B12" s="141"/>
      <c r="C12" s="141"/>
      <c r="D12" s="141"/>
      <c r="E12" s="141"/>
      <c r="F12" s="141"/>
      <c r="G12" s="141"/>
      <c r="H12" s="141"/>
      <c r="I12" s="142"/>
      <c r="K12" s="93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</row>
    <row r="13" spans="1:26" ht="15" x14ac:dyDescent="0.25">
      <c r="A13" s="242" t="s">
        <v>45</v>
      </c>
      <c r="B13" s="243"/>
      <c r="C13" s="243"/>
      <c r="D13" s="243"/>
      <c r="E13" s="140"/>
      <c r="F13" s="140"/>
      <c r="G13" s="140" t="s">
        <v>41</v>
      </c>
      <c r="H13" s="140" t="s">
        <v>42</v>
      </c>
      <c r="I13" s="140" t="s">
        <v>43</v>
      </c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</row>
  </sheetData>
  <mergeCells count="8">
    <mergeCell ref="A11:D11"/>
    <mergeCell ref="A13:D13"/>
    <mergeCell ref="I4:I5"/>
    <mergeCell ref="A1:B1"/>
    <mergeCell ref="A2:F2"/>
    <mergeCell ref="A4:A5"/>
    <mergeCell ref="B4:F4"/>
    <mergeCell ref="G4:H4"/>
  </mergeCells>
  <printOptions horizontalCentered="1" verticalCentered="1"/>
  <pageMargins left="0.25" right="0.25" top="0.75" bottom="0.75" header="0.3" footer="0.3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паспорт</vt:lpstr>
      <vt:lpstr>додаток</vt:lpstr>
      <vt:lpstr>паспорт!Область_печати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Нечипоренко Анатолий Александрович</dc:creator>
  <cp:lastModifiedBy>Романык Ирина Евгеньевна</cp:lastModifiedBy>
  <cp:lastPrinted>2017-03-01T11:42:57Z</cp:lastPrinted>
  <dcterms:created xsi:type="dcterms:W3CDTF">2017-02-17T08:09:29Z</dcterms:created>
  <dcterms:modified xsi:type="dcterms:W3CDTF">2017-05-04T12:46:11Z</dcterms:modified>
</cp:coreProperties>
</file>