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5 Житомирс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23" i="3" l="1"/>
  <c r="E21" i="3"/>
  <c r="R47" i="1"/>
  <c r="R45" i="1"/>
  <c r="R49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</calcChain>
</file>

<file path=xl/sharedStrings.xml><?xml version="1.0" encoding="utf-8"?>
<sst xmlns="http://schemas.openxmlformats.org/spreadsheetml/2006/main" count="105" uniqueCount="75">
  <si>
    <t>ПАТ "УКРТРАНСГАЗ"</t>
  </si>
  <si>
    <t>ПАСПОРТ ФІЗИКО-ХІМІЧНИХ ПОКАЗНИКІВ ПРИРОДНОГО ГАЗУ  № 2</t>
  </si>
  <si>
    <t xml:space="preserve">Філія "УМГ "КИЇВТРАНСГАЗ" </t>
  </si>
  <si>
    <t>переданого Бердичівським ЛВУМГ та прийнятого  ПАТ Житомиргаз, ПАТ Київоблгаз</t>
  </si>
  <si>
    <t>Бердичівське ЛВУМГ</t>
  </si>
  <si>
    <t>Маршрут № 2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</si>
  <si>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</si>
  <si>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</si>
  <si>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лупінг Київ-Захід України 2 (лупінг КЗУ-2)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</si>
  <si>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</si>
  <si>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</si>
  <si>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</si>
  <si>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</si>
  <si>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</si>
  <si>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</si>
  <si>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</si>
  <si>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</si>
  <si>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</si>
  <si>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</si>
  <si>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</si>
  <si>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</si>
  <si>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</si>
  <si>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</si>
  <si>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</si>
  <si>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</si>
  <si>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</si>
  <si>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</si>
  <si>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</si>
  <si>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</si>
  <si>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</si>
  <si>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</si>
  <si>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</si>
  <si>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</si>
  <si>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</si>
  <si>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</si>
  <si>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</si>
  <si>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</si>
  <si>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</si>
  <si>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</si>
  <si>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</si>
  <si>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</si>
  <si>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</si>
  <si>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</si>
  <si>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</si>
  <si>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</si>
  <si>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</si>
  <si>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</si>
  <si>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</si>
  <si>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</si>
  <si>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</si>
  <si>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</si>
  <si>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</si>
  <si>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</si>
  <si>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</si>
  <si>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</si>
  <si>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</si>
  <si>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</si>
  <si>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Житомирська область</t>
  </si>
  <si>
    <t>Київська область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</si>
  <si>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2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</si>
  <si>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</si>
  <si>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</si>
  <si>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</si>
  <si>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</si>
  <si>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</si>
  <si>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</si>
  <si>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ГРС Почуйки, 56ZOPZНІ40977016</t>
  </si>
  <si>
    <t>ГРС Брівки, 56ZOPZНІ4095601К</t>
  </si>
  <si>
    <t>ГРС Голуб'ятин, 56ZOPZHI4096601F</t>
  </si>
  <si>
    <t>ГРС Сквира, 56ZOPKIE4099001U</t>
  </si>
  <si>
    <t>ГРС Антонів, 56ZOPKIE40988013</t>
  </si>
  <si>
    <r>
      <t>ГРС Голуб'ятин Єрчики, 56ZOP</t>
    </r>
    <r>
      <rPr>
        <sz val="10"/>
        <rFont val="Times New Roman"/>
        <family val="1"/>
        <charset val="204"/>
      </rPr>
      <t>ZНІ4096602D</t>
    </r>
  </si>
  <si>
    <t>ГРС Шамраївка, 56ZOPKIE4099101Q</t>
  </si>
  <si>
    <t>ГРС Володарка, 56ZOPKIE4098911Х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</si>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</sst>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5" fillId="0" borderId="0"/>
    <xf numFmtId="0" fontId="33" fillId="0" borderId="0"/>
    <xf numFmtId="0" fontId="26" fillId="0" borderId="0"/>
    <xf numFmtId="0" fontId="26" fillId="0" borderId="0"/>
    <xf numFmtId="0" fontId="34" fillId="0" borderId="0"/>
    <xf numFmtId="0" fontId="35" fillId="0" borderId="0"/>
    <xf numFmtId="0" fontId="26" fillId="0" borderId="0"/>
    <xf numFmtId="0" fontId="1" fillId="0" borderId="0"/>
    <xf numFmtId="0" fontId="36" fillId="0" borderId="0"/>
    <xf numFmtId="0" fontId="33" fillId="0" borderId="0"/>
    <xf numFmtId="0" fontId="33" fillId="0" borderId="0"/>
  </cellStyleXfs>
  <cellXfs count="263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5" xfId="1" applyNumberFormat="1" applyFont="1" applyBorder="1" applyAlignment="1">
      <alignment horizontal="center" vertical="center" wrapText="1"/>
    </xf>
    <xf numFmtId="165" fontId="10" fillId="0" borderId="6" xfId="1" applyNumberFormat="1" applyFont="1" applyBorder="1" applyAlignment="1">
      <alignment horizontal="center" vertical="center" wrapText="1"/>
    </xf>
    <xf numFmtId="1" fontId="10" fillId="0" borderId="36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2" fontId="10" fillId="0" borderId="37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166" fontId="10" fillId="0" borderId="38" xfId="1" applyNumberFormat="1" applyFont="1" applyBorder="1" applyAlignment="1">
      <alignment horizontal="center" vertical="center" wrapText="1"/>
    </xf>
    <xf numFmtId="166" fontId="10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1" fillId="2" borderId="0" xfId="1" applyNumberFormat="1" applyFont="1" applyFill="1"/>
    <xf numFmtId="0" fontId="12" fillId="2" borderId="0" xfId="1" applyFont="1" applyFill="1" applyAlignment="1">
      <alignment horizontal="center"/>
    </xf>
    <xf numFmtId="2" fontId="11" fillId="2" borderId="0" xfId="1" applyNumberFormat="1" applyFont="1" applyFill="1" applyProtection="1"/>
    <xf numFmtId="0" fontId="11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41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" fontId="10" fillId="0" borderId="42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38" xfId="1" applyNumberFormat="1" applyFont="1" applyBorder="1" applyAlignment="1">
      <alignment horizontal="center" vertical="center" wrapText="1"/>
    </xf>
    <xf numFmtId="1" fontId="10" fillId="0" borderId="17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3" fillId="0" borderId="18" xfId="1" applyNumberFormat="1" applyFont="1" applyBorder="1" applyAlignment="1">
      <alignment horizontal="center" vertical="center" wrapText="1"/>
    </xf>
    <xf numFmtId="165" fontId="13" fillId="0" borderId="41" xfId="1" applyNumberFormat="1" applyFont="1" applyBorder="1" applyAlignment="1">
      <alignment horizontal="center" vertical="center" wrapText="1"/>
    </xf>
    <xf numFmtId="165" fontId="13" fillId="0" borderId="10" xfId="1" applyNumberFormat="1" applyFont="1" applyBorder="1" applyAlignment="1">
      <alignment horizontal="center" vertical="center" wrapText="1"/>
    </xf>
    <xf numFmtId="1" fontId="13" fillId="0" borderId="42" xfId="1" applyNumberFormat="1" applyFont="1" applyBorder="1" applyAlignment="1">
      <alignment horizontal="center" vertical="center" wrapText="1"/>
    </xf>
    <xf numFmtId="2" fontId="13" fillId="0" borderId="17" xfId="1" applyNumberFormat="1" applyFont="1" applyBorder="1" applyAlignment="1">
      <alignment horizontal="center" vertical="center" wrapText="1"/>
    </xf>
    <xf numFmtId="2" fontId="13" fillId="0" borderId="19" xfId="1" applyNumberFormat="1" applyFont="1" applyBorder="1" applyAlignment="1">
      <alignment horizontal="center" vertical="center" wrapText="1"/>
    </xf>
    <xf numFmtId="1" fontId="13" fillId="0" borderId="10" xfId="1" applyNumberFormat="1" applyFont="1" applyBorder="1" applyAlignment="1">
      <alignment horizontal="center" vertical="center" wrapText="1"/>
    </xf>
    <xf numFmtId="2" fontId="13" fillId="0" borderId="38" xfId="1" applyNumberFormat="1" applyFont="1" applyBorder="1" applyAlignment="1">
      <alignment horizontal="center" vertical="center" wrapText="1"/>
    </xf>
    <xf numFmtId="1" fontId="13" fillId="0" borderId="17" xfId="1" applyNumberFormat="1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 wrapText="1"/>
    </xf>
    <xf numFmtId="166" fontId="13" fillId="0" borderId="38" xfId="1" applyNumberFormat="1" applyFont="1" applyBorder="1" applyAlignment="1">
      <alignment horizontal="center" vertical="center" wrapText="1"/>
    </xf>
    <xf numFmtId="166" fontId="13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38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3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7" xfId="1" applyNumberFormat="1" applyFont="1" applyFill="1" applyBorder="1" applyAlignment="1">
      <alignment horizontal="center"/>
    </xf>
    <xf numFmtId="165" fontId="3" fillId="2" borderId="48" xfId="1" applyNumberFormat="1" applyFont="1" applyFill="1" applyBorder="1" applyAlignment="1">
      <alignment horizontal="center"/>
    </xf>
    <xf numFmtId="165" fontId="3" fillId="2" borderId="49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5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55" xfId="1" applyFont="1" applyBorder="1" applyAlignment="1" applyProtection="1">
      <alignment vertical="center"/>
      <protection locked="0"/>
    </xf>
    <xf numFmtId="0" fontId="16" fillId="0" borderId="55" xfId="1" applyFont="1" applyBorder="1" applyProtection="1">
      <protection locked="0"/>
    </xf>
    <xf numFmtId="168" fontId="17" fillId="0" borderId="55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4" fillId="0" borderId="0" xfId="1" applyFont="1" applyAlignment="1"/>
    <xf numFmtId="0" fontId="1" fillId="0" borderId="0" xfId="1" applyBorder="1"/>
    <xf numFmtId="0" fontId="27" fillId="0" borderId="0" xfId="1" applyFont="1"/>
    <xf numFmtId="4" fontId="24" fillId="4" borderId="32" xfId="1" applyNumberFormat="1" applyFont="1" applyFill="1" applyBorder="1" applyAlignment="1">
      <alignment horizontal="center" vertical="center" wrapText="1"/>
    </xf>
    <xf numFmtId="4" fontId="24" fillId="4" borderId="33" xfId="1" applyNumberFormat="1" applyFont="1" applyFill="1" applyBorder="1" applyAlignment="1">
      <alignment horizontal="center" vertical="center" wrapText="1"/>
    </xf>
    <xf numFmtId="4" fontId="24" fillId="4" borderId="34" xfId="1" applyNumberFormat="1" applyFont="1" applyFill="1" applyBorder="1" applyAlignment="1">
      <alignment horizontal="center" vertical="center" wrapText="1"/>
    </xf>
    <xf numFmtId="49" fontId="16" fillId="0" borderId="8" xfId="2" applyNumberFormat="1" applyFont="1" applyBorder="1" applyAlignment="1">
      <alignment vertical="center" wrapText="1"/>
    </xf>
    <xf numFmtId="2" fontId="27" fillId="0" borderId="8" xfId="1" applyNumberFormat="1" applyFont="1" applyBorder="1" applyAlignment="1">
      <alignment horizontal="center" vertical="center"/>
    </xf>
    <xf numFmtId="1" fontId="27" fillId="0" borderId="8" xfId="1" applyNumberFormat="1" applyFont="1" applyBorder="1" applyAlignment="1">
      <alignment horizontal="center" vertical="center"/>
    </xf>
    <xf numFmtId="2" fontId="27" fillId="0" borderId="9" xfId="1" applyNumberFormat="1" applyFont="1" applyBorder="1" applyAlignment="1">
      <alignment horizontal="center" vertical="center"/>
    </xf>
    <xf numFmtId="49" fontId="16" fillId="0" borderId="18" xfId="2" applyNumberFormat="1" applyFont="1" applyBorder="1" applyAlignment="1">
      <alignment vertical="center" wrapText="1"/>
    </xf>
    <xf numFmtId="2" fontId="27" fillId="0" borderId="18" xfId="1" applyNumberFormat="1" applyFont="1" applyBorder="1" applyAlignment="1">
      <alignment horizontal="center" vertical="center"/>
    </xf>
    <xf numFmtId="1" fontId="27" fillId="0" borderId="18" xfId="1" applyNumberFormat="1" applyFont="1" applyBorder="1" applyAlignment="1">
      <alignment horizontal="center" vertical="center"/>
    </xf>
    <xf numFmtId="2" fontId="27" fillId="0" borderId="19" xfId="1" applyNumberFormat="1" applyFont="1" applyBorder="1" applyAlignment="1">
      <alignment horizontal="center" vertical="center"/>
    </xf>
    <xf numFmtId="49" fontId="16" fillId="0" borderId="33" xfId="2" applyNumberFormat="1" applyFont="1" applyBorder="1" applyAlignment="1">
      <alignment vertical="center" wrapText="1"/>
    </xf>
    <xf numFmtId="2" fontId="27" fillId="0" borderId="33" xfId="1" applyNumberFormat="1" applyFont="1" applyBorder="1" applyAlignment="1">
      <alignment horizontal="center" vertical="center"/>
    </xf>
    <xf numFmtId="1" fontId="27" fillId="0" borderId="33" xfId="1" applyNumberFormat="1" applyFont="1" applyBorder="1" applyAlignment="1">
      <alignment horizontal="center" vertical="center"/>
    </xf>
    <xf numFmtId="2" fontId="27" fillId="0" borderId="34" xfId="1" applyNumberFormat="1" applyFont="1" applyBorder="1" applyAlignment="1">
      <alignment horizontal="center" vertical="center"/>
    </xf>
    <xf numFmtId="4" fontId="24" fillId="3" borderId="60" xfId="1" applyNumberFormat="1" applyFont="1" applyFill="1" applyBorder="1" applyAlignment="1">
      <alignment horizontal="center" vertical="center"/>
    </xf>
    <xf numFmtId="3" fontId="24" fillId="3" borderId="60" xfId="1" applyNumberFormat="1" applyFont="1" applyFill="1" applyBorder="1" applyAlignment="1">
      <alignment horizontal="center" vertical="center"/>
    </xf>
    <xf numFmtId="4" fontId="24" fillId="3" borderId="13" xfId="1" applyNumberFormat="1" applyFont="1" applyFill="1" applyBorder="1" applyAlignment="1">
      <alignment horizontal="center" vertical="center"/>
    </xf>
    <xf numFmtId="0" fontId="29" fillId="0" borderId="55" xfId="1" applyFont="1" applyBorder="1" applyProtection="1">
      <protection locked="0"/>
    </xf>
    <xf numFmtId="168" fontId="17" fillId="0" borderId="55" xfId="1" applyNumberFormat="1" applyFont="1" applyBorder="1" applyAlignment="1">
      <alignment horizontal="center" vertical="center" wrapText="1"/>
    </xf>
    <xf numFmtId="169" fontId="18" fillId="0" borderId="55" xfId="1" applyNumberFormat="1" applyFont="1" applyBorder="1" applyAlignment="1" applyProtection="1">
      <alignment horizontal="right"/>
      <protection locked="0"/>
    </xf>
    <xf numFmtId="168" fontId="17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169" fontId="18" fillId="0" borderId="0" xfId="1" applyNumberFormat="1" applyFont="1" applyBorder="1" applyAlignment="1" applyProtection="1">
      <protection locked="0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56" xfId="1" applyFont="1" applyBorder="1" applyAlignment="1" applyProtection="1">
      <alignment horizontal="center" vertical="center"/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27" fillId="0" borderId="0" xfId="1" applyFont="1" applyBorder="1"/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2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7" fillId="0" borderId="55" xfId="1" applyNumberFormat="1" applyFont="1" applyBorder="1" applyAlignment="1">
      <alignment horizontal="center" vertical="center" wrapText="1"/>
    </xf>
    <xf numFmtId="169" fontId="18" fillId="0" borderId="55" xfId="1" applyNumberFormat="1" applyFont="1" applyBorder="1" applyAlignment="1" applyProtection="1">
      <alignment horizontal="center"/>
      <protection locked="0"/>
    </xf>
    <xf numFmtId="0" fontId="22" fillId="0" borderId="56" xfId="1" applyFont="1" applyBorder="1" applyAlignment="1" applyProtection="1">
      <alignment horizontal="center" vertical="center"/>
      <protection locked="0"/>
    </xf>
    <xf numFmtId="0" fontId="24" fillId="3" borderId="52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0" borderId="36" xfId="1" applyFont="1" applyBorder="1" applyAlignment="1">
      <alignment horizontal="center" vertical="center" wrapText="1"/>
    </xf>
    <xf numFmtId="0" fontId="24" fillId="0" borderId="5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58" xfId="1" applyFont="1" applyBorder="1" applyAlignment="1">
      <alignment horizontal="center" vertical="center" wrapText="1"/>
    </xf>
    <xf numFmtId="4" fontId="24" fillId="4" borderId="7" xfId="1" applyNumberFormat="1" applyFont="1" applyFill="1" applyBorder="1" applyAlignment="1">
      <alignment horizontal="center" vertical="center" wrapText="1"/>
    </xf>
    <xf numFmtId="4" fontId="24" fillId="4" borderId="8" xfId="1" applyNumberFormat="1" applyFont="1" applyFill="1" applyBorder="1" applyAlignment="1">
      <alignment horizontal="center" vertical="center" wrapText="1"/>
    </xf>
    <xf numFmtId="4" fontId="24" fillId="4" borderId="9" xfId="1" applyNumberFormat="1" applyFont="1" applyFill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32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Y5">
            <v>2.3929999999999998</v>
          </cell>
        </row>
      </sheetData>
      <sheetData sheetId="17">
        <row r="51">
          <cell r="K51">
            <v>83.705999999999989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22" zoomScale="80" zoomScaleNormal="70" zoomScaleSheetLayoutView="80" workbookViewId="0">
      <selection activeCell="E62" sqref="E62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bestFit="1" customWidth="1"/>
    <col min="31" max="31" width="9.5703125" style="4" bestFit="1" customWidth="1"/>
    <col min="32" max="32" width="7.5703125" style="4" bestFit="1" customWidth="1"/>
    <col min="33" max="33" width="10.28515625" style="4" bestFit="1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85" t="s">
        <v>1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  <c r="AA1" s="186"/>
      <c r="AB1" s="187"/>
    </row>
    <row r="2" spans="1:33" ht="17.25" customHeight="1" x14ac:dyDescent="0.25">
      <c r="A2" s="188" t="s">
        <v>2</v>
      </c>
      <c r="B2" s="189"/>
      <c r="C2" s="189"/>
      <c r="D2" s="189"/>
      <c r="E2" s="190" t="s">
        <v>3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190" t="s">
        <v>5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7"/>
      <c r="K5" s="180" t="s">
        <v>8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 t="s">
        <v>9</v>
      </c>
      <c r="W5" s="181"/>
      <c r="X5" s="182">
        <f>[1]Додаток!L1</f>
        <v>42826</v>
      </c>
      <c r="Y5" s="182"/>
      <c r="Z5" s="12" t="s">
        <v>10</v>
      </c>
      <c r="AA5" s="183">
        <f>[1]Додаток!N1</f>
        <v>42855</v>
      </c>
      <c r="AB5" s="184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196" t="s">
        <v>11</v>
      </c>
      <c r="B7" s="199" t="s">
        <v>12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  <c r="N7" s="199" t="s">
        <v>13</v>
      </c>
      <c r="O7" s="200"/>
      <c r="P7" s="200"/>
      <c r="Q7" s="200"/>
      <c r="R7" s="200"/>
      <c r="S7" s="200"/>
      <c r="T7" s="200"/>
      <c r="U7" s="200"/>
      <c r="V7" s="200"/>
      <c r="W7" s="200"/>
      <c r="X7" s="205" t="s">
        <v>14</v>
      </c>
      <c r="Y7" s="208" t="s">
        <v>15</v>
      </c>
      <c r="Z7" s="191" t="s">
        <v>16</v>
      </c>
      <c r="AA7" s="191" t="s">
        <v>17</v>
      </c>
      <c r="AB7" s="230" t="s">
        <v>18</v>
      </c>
    </row>
    <row r="8" spans="1:33" ht="16.5" customHeight="1" thickBot="1" x14ac:dyDescent="0.3">
      <c r="A8" s="197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196" t="s">
        <v>19</v>
      </c>
      <c r="O8" s="233" t="s">
        <v>20</v>
      </c>
      <c r="P8" s="234"/>
      <c r="Q8" s="234"/>
      <c r="R8" s="234"/>
      <c r="S8" s="234"/>
      <c r="T8" s="234"/>
      <c r="U8" s="234"/>
      <c r="V8" s="234"/>
      <c r="W8" s="235"/>
      <c r="X8" s="206"/>
      <c r="Y8" s="209"/>
      <c r="Z8" s="192"/>
      <c r="AA8" s="192"/>
      <c r="AB8" s="231"/>
    </row>
    <row r="9" spans="1:33" ht="32.25" customHeight="1" thickBot="1" x14ac:dyDescent="0.3">
      <c r="A9" s="197"/>
      <c r="B9" s="236" t="s">
        <v>21</v>
      </c>
      <c r="C9" s="194" t="s">
        <v>22</v>
      </c>
      <c r="D9" s="194" t="s">
        <v>23</v>
      </c>
      <c r="E9" s="194" t="s">
        <v>24</v>
      </c>
      <c r="F9" s="194" t="s">
        <v>25</v>
      </c>
      <c r="G9" s="194" t="s">
        <v>26</v>
      </c>
      <c r="H9" s="194" t="s">
        <v>27</v>
      </c>
      <c r="I9" s="194" t="s">
        <v>28</v>
      </c>
      <c r="J9" s="194" t="s">
        <v>29</v>
      </c>
      <c r="K9" s="194" t="s">
        <v>30</v>
      </c>
      <c r="L9" s="194" t="s">
        <v>31</v>
      </c>
      <c r="M9" s="213" t="s">
        <v>32</v>
      </c>
      <c r="N9" s="197"/>
      <c r="O9" s="215" t="s">
        <v>33</v>
      </c>
      <c r="P9" s="216"/>
      <c r="Q9" s="217"/>
      <c r="R9" s="218" t="s">
        <v>34</v>
      </c>
      <c r="S9" s="219"/>
      <c r="T9" s="220"/>
      <c r="U9" s="215" t="s">
        <v>35</v>
      </c>
      <c r="V9" s="216"/>
      <c r="W9" s="217"/>
      <c r="X9" s="206"/>
      <c r="Y9" s="209"/>
      <c r="Z9" s="192"/>
      <c r="AA9" s="192"/>
      <c r="AB9" s="231"/>
    </row>
    <row r="10" spans="1:33" ht="92.25" customHeight="1" thickBot="1" x14ac:dyDescent="0.3">
      <c r="A10" s="198"/>
      <c r="B10" s="23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214"/>
      <c r="N10" s="198"/>
      <c r="O10" s="13" t="s">
        <v>36</v>
      </c>
      <c r="P10" s="14" t="s">
        <v>37</v>
      </c>
      <c r="Q10" s="15" t="s">
        <v>38</v>
      </c>
      <c r="R10" s="16" t="s">
        <v>36</v>
      </c>
      <c r="S10" s="17" t="s">
        <v>37</v>
      </c>
      <c r="T10" s="18" t="s">
        <v>38</v>
      </c>
      <c r="U10" s="19" t="s">
        <v>36</v>
      </c>
      <c r="V10" s="20" t="s">
        <v>37</v>
      </c>
      <c r="W10" s="21" t="s">
        <v>38</v>
      </c>
      <c r="X10" s="207"/>
      <c r="Y10" s="210"/>
      <c r="Z10" s="193"/>
      <c r="AA10" s="193"/>
      <c r="AB10" s="232"/>
      <c r="AE10" s="4" t="s">
        <v>39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8206</v>
      </c>
      <c r="P11" s="27">
        <v>34.358199999999997</v>
      </c>
      <c r="Q11" s="28">
        <v>9.5399999999999991</v>
      </c>
      <c r="R11" s="29">
        <v>9090</v>
      </c>
      <c r="S11" s="30">
        <v>38.058500000000002</v>
      </c>
      <c r="T11" s="28">
        <v>10.57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0" si="0">SUM(B11:M11)+$K$41+$N$41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8206</v>
      </c>
      <c r="P12" s="46">
        <v>34.358199999999997</v>
      </c>
      <c r="Q12" s="47">
        <v>9.5399999999999991</v>
      </c>
      <c r="R12" s="48">
        <v>9090</v>
      </c>
      <c r="S12" s="49">
        <v>38.058500000000002</v>
      </c>
      <c r="T12" s="47">
        <v>10.57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69" customFormat="1" x14ac:dyDescent="0.25">
      <c r="A13" s="41">
        <v>3</v>
      </c>
      <c r="B13" s="54">
        <v>89.798199999999994</v>
      </c>
      <c r="C13" s="54">
        <v>4.9043000000000001</v>
      </c>
      <c r="D13" s="54">
        <v>1.0278</v>
      </c>
      <c r="E13" s="54">
        <v>0.1124</v>
      </c>
      <c r="F13" s="54">
        <v>0.1757</v>
      </c>
      <c r="G13" s="54">
        <v>4.1999999999999997E-3</v>
      </c>
      <c r="H13" s="54">
        <v>4.6100000000000002E-2</v>
      </c>
      <c r="I13" s="54">
        <v>3.8699999999999998E-2</v>
      </c>
      <c r="J13" s="54">
        <v>5.79E-2</v>
      </c>
      <c r="K13" s="54">
        <v>6.1999999999999998E-3</v>
      </c>
      <c r="L13" s="54">
        <v>1.794</v>
      </c>
      <c r="M13" s="55">
        <v>2.0344000000000002</v>
      </c>
      <c r="N13" s="56">
        <v>0.75060000000000004</v>
      </c>
      <c r="O13" s="57">
        <v>8206</v>
      </c>
      <c r="P13" s="58">
        <v>34.36</v>
      </c>
      <c r="Q13" s="59">
        <v>9.5399999999999991</v>
      </c>
      <c r="R13" s="60">
        <v>9090</v>
      </c>
      <c r="S13" s="61">
        <v>38.058</v>
      </c>
      <c r="T13" s="59">
        <v>10.57</v>
      </c>
      <c r="U13" s="62">
        <v>11514</v>
      </c>
      <c r="V13" s="63">
        <v>48.209000000000003</v>
      </c>
      <c r="W13" s="59">
        <v>13.39</v>
      </c>
      <c r="X13" s="64">
        <v>-12.5</v>
      </c>
      <c r="Y13" s="65">
        <v>-8</v>
      </c>
      <c r="Z13" s="52"/>
      <c r="AA13" s="52"/>
      <c r="AB13" s="53"/>
      <c r="AC13" s="66">
        <f t="shared" si="0"/>
        <v>99.999900000000011</v>
      </c>
      <c r="AD13" s="67" t="str">
        <f>IF(AC13=100,"ОК"," ")</f>
        <v xml:space="preserve"> </v>
      </c>
      <c r="AE13" s="68"/>
      <c r="AF13" s="68"/>
      <c r="AG13" s="68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8206</v>
      </c>
      <c r="P14" s="46">
        <v>34.36</v>
      </c>
      <c r="Q14" s="47">
        <v>9.5399999999999991</v>
      </c>
      <c r="R14" s="48">
        <v>9090</v>
      </c>
      <c r="S14" s="49">
        <v>38.058</v>
      </c>
      <c r="T14" s="47">
        <v>10.57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39" si="1">IF(AC14=100,"ОК"," ")</f>
        <v xml:space="preserve"> </v>
      </c>
      <c r="AE14" s="39"/>
      <c r="AF14" s="39"/>
      <c r="AG14" s="39"/>
    </row>
    <row r="15" spans="1:33" s="40" customFormat="1" x14ac:dyDescent="0.2">
      <c r="A15" s="70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8206</v>
      </c>
      <c r="P15" s="46">
        <v>34.36</v>
      </c>
      <c r="Q15" s="47">
        <v>9.5399999999999991</v>
      </c>
      <c r="R15" s="48">
        <v>9090</v>
      </c>
      <c r="S15" s="49">
        <v>38.058</v>
      </c>
      <c r="T15" s="47">
        <v>10.57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>
        <v>8206</v>
      </c>
      <c r="P16" s="46">
        <v>34.36</v>
      </c>
      <c r="Q16" s="47">
        <v>9.5399999999999991</v>
      </c>
      <c r="R16" s="48">
        <v>9090</v>
      </c>
      <c r="S16" s="49">
        <v>38.058</v>
      </c>
      <c r="T16" s="47">
        <v>10.57</v>
      </c>
      <c r="U16" s="50"/>
      <c r="V16" s="51"/>
      <c r="W16" s="47"/>
      <c r="X16" s="33"/>
      <c r="Y16" s="34"/>
      <c r="Z16" s="52"/>
      <c r="AA16" s="52"/>
      <c r="AB16" s="53"/>
      <c r="AC16" s="37">
        <f t="shared" si="0"/>
        <v>0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70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45">
        <v>8206</v>
      </c>
      <c r="P17" s="46">
        <v>34.36</v>
      </c>
      <c r="Q17" s="47">
        <v>9.5399999999999991</v>
      </c>
      <c r="R17" s="48">
        <v>9090</v>
      </c>
      <c r="S17" s="49">
        <v>38.058</v>
      </c>
      <c r="T17" s="47">
        <v>10.57</v>
      </c>
      <c r="U17" s="62"/>
      <c r="V17" s="63"/>
      <c r="W17" s="59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8206</v>
      </c>
      <c r="P18" s="46">
        <v>34.36</v>
      </c>
      <c r="Q18" s="47">
        <v>9.5399999999999991</v>
      </c>
      <c r="R18" s="48">
        <v>9090</v>
      </c>
      <c r="S18" s="49">
        <v>38.058</v>
      </c>
      <c r="T18" s="47">
        <v>10.57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69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8206</v>
      </c>
      <c r="P19" s="46">
        <v>34.36</v>
      </c>
      <c r="Q19" s="47">
        <v>9.5399999999999991</v>
      </c>
      <c r="R19" s="48">
        <v>9090</v>
      </c>
      <c r="S19" s="49">
        <v>38.058</v>
      </c>
      <c r="T19" s="47">
        <v>10.57</v>
      </c>
      <c r="U19" s="50"/>
      <c r="V19" s="51"/>
      <c r="W19" s="47"/>
      <c r="X19" s="33"/>
      <c r="Y19" s="34"/>
      <c r="Z19" s="71"/>
      <c r="AA19" s="71"/>
      <c r="AB19" s="53"/>
      <c r="AC19" s="66">
        <f t="shared" si="0"/>
        <v>0</v>
      </c>
      <c r="AD19" s="67" t="str">
        <f t="shared" si="1"/>
        <v xml:space="preserve"> </v>
      </c>
      <c r="AE19" s="68"/>
      <c r="AF19" s="68"/>
      <c r="AG19" s="68"/>
    </row>
    <row r="20" spans="1:33" s="69" customFormat="1" x14ac:dyDescent="0.25">
      <c r="A20" s="41">
        <v>10</v>
      </c>
      <c r="B20" s="54">
        <v>89.382499999999993</v>
      </c>
      <c r="C20" s="54">
        <v>5.1059000000000001</v>
      </c>
      <c r="D20" s="54">
        <v>1.1689000000000001</v>
      </c>
      <c r="E20" s="54">
        <v>0.123</v>
      </c>
      <c r="F20" s="54">
        <v>0.20119999999999999</v>
      </c>
      <c r="G20" s="54">
        <v>4.4000000000000003E-3</v>
      </c>
      <c r="H20" s="54">
        <v>5.0200000000000002E-2</v>
      </c>
      <c r="I20" s="54">
        <v>4.4299999999999999E-2</v>
      </c>
      <c r="J20" s="54">
        <v>6.4100000000000004E-2</v>
      </c>
      <c r="K20" s="54">
        <v>5.7000000000000002E-3</v>
      </c>
      <c r="L20" s="54">
        <v>1.7496</v>
      </c>
      <c r="M20" s="55">
        <v>2.1002999999999998</v>
      </c>
      <c r="N20" s="56">
        <v>0.75509999999999999</v>
      </c>
      <c r="O20" s="57">
        <v>8246</v>
      </c>
      <c r="P20" s="58">
        <v>34.5242</v>
      </c>
      <c r="Q20" s="59">
        <v>9.59</v>
      </c>
      <c r="R20" s="60">
        <v>9132</v>
      </c>
      <c r="S20" s="61">
        <v>38.235399999999998</v>
      </c>
      <c r="T20" s="59">
        <v>10.62</v>
      </c>
      <c r="U20" s="62">
        <v>11534</v>
      </c>
      <c r="V20" s="63">
        <v>48.291200000000003</v>
      </c>
      <c r="W20" s="59">
        <v>13.41</v>
      </c>
      <c r="X20" s="64">
        <v>-14.3</v>
      </c>
      <c r="Y20" s="65">
        <v>-10.7</v>
      </c>
      <c r="Z20" s="52"/>
      <c r="AA20" s="52"/>
      <c r="AB20" s="53"/>
      <c r="AC20" s="66">
        <f t="shared" si="0"/>
        <v>100.00010000000002</v>
      </c>
      <c r="AD20" s="67" t="str">
        <f t="shared" si="1"/>
        <v xml:space="preserve"> </v>
      </c>
      <c r="AE20" s="68"/>
      <c r="AF20" s="68"/>
      <c r="AG20" s="68"/>
    </row>
    <row r="21" spans="1:33" s="69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8246</v>
      </c>
      <c r="P21" s="46">
        <v>34.5242</v>
      </c>
      <c r="Q21" s="47">
        <v>9.59</v>
      </c>
      <c r="R21" s="48">
        <v>9132</v>
      </c>
      <c r="S21" s="49">
        <v>38.235399999999998</v>
      </c>
      <c r="T21" s="47">
        <v>10.62</v>
      </c>
      <c r="U21" s="50"/>
      <c r="V21" s="51"/>
      <c r="W21" s="47"/>
      <c r="X21" s="33"/>
      <c r="Y21" s="34"/>
      <c r="Z21" s="52"/>
      <c r="AA21" s="52"/>
      <c r="AB21" s="53"/>
      <c r="AC21" s="66">
        <f t="shared" si="0"/>
        <v>0</v>
      </c>
      <c r="AD21" s="67" t="str">
        <f t="shared" si="1"/>
        <v xml:space="preserve"> </v>
      </c>
      <c r="AE21" s="68"/>
      <c r="AF21" s="68"/>
      <c r="AG21" s="68"/>
    </row>
    <row r="22" spans="1:33" s="69" customFormat="1" x14ac:dyDescent="0.25">
      <c r="A22" s="70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8246</v>
      </c>
      <c r="P22" s="46">
        <v>34.5242</v>
      </c>
      <c r="Q22" s="47">
        <v>9.59</v>
      </c>
      <c r="R22" s="48">
        <v>9132</v>
      </c>
      <c r="S22" s="49">
        <v>38.235399999999998</v>
      </c>
      <c r="T22" s="47">
        <v>10.62</v>
      </c>
      <c r="U22" s="50"/>
      <c r="V22" s="51"/>
      <c r="W22" s="47"/>
      <c r="X22" s="33"/>
      <c r="Y22" s="34"/>
      <c r="Z22" s="35"/>
      <c r="AA22" s="35"/>
      <c r="AB22" s="36"/>
      <c r="AC22" s="66">
        <f t="shared" si="0"/>
        <v>0</v>
      </c>
      <c r="AD22" s="67" t="str">
        <f t="shared" si="1"/>
        <v xml:space="preserve"> </v>
      </c>
      <c r="AE22" s="68"/>
      <c r="AF22" s="68"/>
      <c r="AG22" s="68"/>
    </row>
    <row r="23" spans="1:33" s="69" customFormat="1" x14ac:dyDescent="0.25">
      <c r="A23" s="41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45">
        <v>8246</v>
      </c>
      <c r="P23" s="46">
        <v>34.5242</v>
      </c>
      <c r="Q23" s="47">
        <v>9.59</v>
      </c>
      <c r="R23" s="48">
        <v>9132</v>
      </c>
      <c r="S23" s="49">
        <v>38.235399999999998</v>
      </c>
      <c r="T23" s="47">
        <v>10.62</v>
      </c>
      <c r="U23" s="62"/>
      <c r="V23" s="63"/>
      <c r="W23" s="59"/>
      <c r="X23" s="33"/>
      <c r="Y23" s="34"/>
      <c r="Z23" s="52"/>
      <c r="AA23" s="52"/>
      <c r="AB23" s="53"/>
      <c r="AC23" s="66">
        <f t="shared" si="0"/>
        <v>0</v>
      </c>
      <c r="AD23" s="67" t="str">
        <f t="shared" si="1"/>
        <v xml:space="preserve"> </v>
      </c>
      <c r="AE23" s="68"/>
      <c r="AF23" s="68"/>
      <c r="AG23" s="68"/>
    </row>
    <row r="24" spans="1:33" s="69" customFormat="1" x14ac:dyDescent="0.25">
      <c r="A24" s="70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4"/>
      <c r="O24" s="45">
        <v>8246</v>
      </c>
      <c r="P24" s="46">
        <v>34.5242</v>
      </c>
      <c r="Q24" s="47">
        <v>9.59</v>
      </c>
      <c r="R24" s="48">
        <v>9132</v>
      </c>
      <c r="S24" s="49">
        <v>38.235399999999998</v>
      </c>
      <c r="T24" s="47">
        <v>10.62</v>
      </c>
      <c r="U24" s="50"/>
      <c r="V24" s="51"/>
      <c r="W24" s="47"/>
      <c r="X24" s="33"/>
      <c r="Y24" s="34"/>
      <c r="Z24" s="35"/>
      <c r="AA24" s="35"/>
      <c r="AB24" s="36"/>
      <c r="AC24" s="66">
        <f t="shared" si="0"/>
        <v>0</v>
      </c>
      <c r="AD24" s="67" t="str">
        <f t="shared" si="1"/>
        <v xml:space="preserve"> </v>
      </c>
      <c r="AE24" s="68"/>
      <c r="AF24" s="68"/>
      <c r="AG24" s="68"/>
    </row>
    <row r="25" spans="1:33" s="69" customFormat="1" x14ac:dyDescent="0.25">
      <c r="A25" s="41">
        <v>15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/>
      <c r="O25" s="45">
        <v>8246</v>
      </c>
      <c r="P25" s="46">
        <v>34.5242</v>
      </c>
      <c r="Q25" s="47">
        <v>9.59</v>
      </c>
      <c r="R25" s="48">
        <v>9132</v>
      </c>
      <c r="S25" s="49">
        <v>38.235399999999998</v>
      </c>
      <c r="T25" s="47">
        <v>10.62</v>
      </c>
      <c r="U25" s="50"/>
      <c r="V25" s="51"/>
      <c r="W25" s="47"/>
      <c r="X25" s="33"/>
      <c r="Y25" s="34"/>
      <c r="Z25" s="52"/>
      <c r="AA25" s="52"/>
      <c r="AB25" s="53"/>
      <c r="AC25" s="66">
        <f t="shared" si="0"/>
        <v>0</v>
      </c>
      <c r="AD25" s="67" t="str">
        <f t="shared" si="1"/>
        <v xml:space="preserve"> </v>
      </c>
      <c r="AE25" s="68"/>
      <c r="AF25" s="68"/>
      <c r="AG25" s="68"/>
    </row>
    <row r="26" spans="1:33" s="69" customFormat="1" x14ac:dyDescent="0.25">
      <c r="A26" s="41">
        <v>16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4"/>
      <c r="O26" s="45">
        <v>8246</v>
      </c>
      <c r="P26" s="46">
        <v>34.5242</v>
      </c>
      <c r="Q26" s="47">
        <v>9.59</v>
      </c>
      <c r="R26" s="48">
        <v>9132</v>
      </c>
      <c r="S26" s="49">
        <v>38.235399999999998</v>
      </c>
      <c r="T26" s="47">
        <v>10.62</v>
      </c>
      <c r="U26" s="50"/>
      <c r="V26" s="51"/>
      <c r="W26" s="47"/>
      <c r="X26" s="33"/>
      <c r="Y26" s="34"/>
      <c r="Z26" s="52"/>
      <c r="AA26" s="52"/>
      <c r="AB26" s="53"/>
      <c r="AC26" s="66">
        <f t="shared" si="0"/>
        <v>0</v>
      </c>
      <c r="AD26" s="67" t="str">
        <f t="shared" si="1"/>
        <v xml:space="preserve"> </v>
      </c>
      <c r="AE26" s="68"/>
      <c r="AF26" s="68"/>
      <c r="AG26" s="68"/>
    </row>
    <row r="27" spans="1:33" s="69" customFormat="1" x14ac:dyDescent="0.25">
      <c r="A27" s="41">
        <v>17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/>
      <c r="O27" s="45">
        <v>8246</v>
      </c>
      <c r="P27" s="46">
        <v>34.5242</v>
      </c>
      <c r="Q27" s="47">
        <v>9.59</v>
      </c>
      <c r="R27" s="48">
        <v>9132</v>
      </c>
      <c r="S27" s="49">
        <v>38.235399999999998</v>
      </c>
      <c r="T27" s="47">
        <v>10.62</v>
      </c>
      <c r="U27" s="50"/>
      <c r="V27" s="51"/>
      <c r="W27" s="47"/>
      <c r="X27" s="33"/>
      <c r="Y27" s="34"/>
      <c r="Z27" s="52"/>
      <c r="AA27" s="52"/>
      <c r="AB27" s="53"/>
      <c r="AC27" s="66">
        <f t="shared" si="0"/>
        <v>0</v>
      </c>
      <c r="AD27" s="67" t="str">
        <f t="shared" si="1"/>
        <v xml:space="preserve"> </v>
      </c>
      <c r="AE27" s="68"/>
      <c r="AF27" s="68"/>
      <c r="AG27" s="68"/>
    </row>
    <row r="28" spans="1:33" s="69" customFormat="1" x14ac:dyDescent="0.25">
      <c r="A28" s="41">
        <v>18</v>
      </c>
      <c r="B28" s="78">
        <v>89.676299999999998</v>
      </c>
      <c r="C28" s="79">
        <v>5.0053000000000001</v>
      </c>
      <c r="D28" s="79">
        <v>1.1067</v>
      </c>
      <c r="E28" s="79">
        <v>0.11550000000000001</v>
      </c>
      <c r="F28" s="79">
        <v>0.18410000000000001</v>
      </c>
      <c r="G28" s="79">
        <v>4.1999999999999997E-3</v>
      </c>
      <c r="H28" s="79">
        <v>4.7100000000000003E-2</v>
      </c>
      <c r="I28" s="79">
        <v>4.1399999999999999E-2</v>
      </c>
      <c r="J28" s="79">
        <v>6.2600000000000003E-2</v>
      </c>
      <c r="K28" s="79">
        <v>5.8999999999999999E-3</v>
      </c>
      <c r="L28" s="79">
        <v>1.7887999999999999</v>
      </c>
      <c r="M28" s="80">
        <v>1.9621999999999999</v>
      </c>
      <c r="N28" s="56">
        <v>0.75170000000000003</v>
      </c>
      <c r="O28" s="57">
        <v>8233</v>
      </c>
      <c r="P28" s="58">
        <v>34.47</v>
      </c>
      <c r="Q28" s="59">
        <v>9.58</v>
      </c>
      <c r="R28" s="60">
        <v>9119</v>
      </c>
      <c r="S28" s="61">
        <v>38.18</v>
      </c>
      <c r="T28" s="59">
        <v>10.61</v>
      </c>
      <c r="U28" s="62">
        <v>11542</v>
      </c>
      <c r="V28" s="63">
        <v>48.33</v>
      </c>
      <c r="W28" s="59">
        <v>13.42</v>
      </c>
      <c r="X28" s="64">
        <v>-14.9</v>
      </c>
      <c r="Y28" s="65">
        <v>-13.3</v>
      </c>
      <c r="Z28" s="52" t="s">
        <v>40</v>
      </c>
      <c r="AA28" s="52" t="s">
        <v>41</v>
      </c>
      <c r="AB28" s="53" t="s">
        <v>42</v>
      </c>
      <c r="AC28" s="66">
        <f t="shared" si="0"/>
        <v>100.00009999999999</v>
      </c>
      <c r="AD28" s="67" t="str">
        <f t="shared" si="1"/>
        <v xml:space="preserve"> </v>
      </c>
      <c r="AE28" s="68"/>
      <c r="AF28" s="68"/>
      <c r="AG28" s="68"/>
    </row>
    <row r="29" spans="1:33" s="69" customFormat="1" x14ac:dyDescent="0.25">
      <c r="A29" s="7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4"/>
      <c r="O29" s="45">
        <v>8233</v>
      </c>
      <c r="P29" s="46">
        <v>34.47</v>
      </c>
      <c r="Q29" s="47">
        <v>9.58</v>
      </c>
      <c r="R29" s="48">
        <v>9119</v>
      </c>
      <c r="S29" s="49">
        <v>38.18</v>
      </c>
      <c r="T29" s="47">
        <v>10.61</v>
      </c>
      <c r="U29" s="50"/>
      <c r="V29" s="51"/>
      <c r="W29" s="47"/>
      <c r="X29" s="33"/>
      <c r="Y29" s="34"/>
      <c r="Z29" s="35"/>
      <c r="AA29" s="35"/>
      <c r="AB29" s="36"/>
      <c r="AC29" s="66">
        <f t="shared" si="0"/>
        <v>0</v>
      </c>
      <c r="AD29" s="67" t="str">
        <f t="shared" si="1"/>
        <v xml:space="preserve"> </v>
      </c>
      <c r="AE29" s="68"/>
      <c r="AF29" s="68"/>
      <c r="AG29" s="68"/>
    </row>
    <row r="30" spans="1:33" s="69" customFormat="1" x14ac:dyDescent="0.25">
      <c r="A30" s="41">
        <v>20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45">
        <v>8233</v>
      </c>
      <c r="P30" s="46">
        <v>34.47</v>
      </c>
      <c r="Q30" s="47">
        <v>9.58</v>
      </c>
      <c r="R30" s="48">
        <v>9119</v>
      </c>
      <c r="S30" s="49">
        <v>38.18</v>
      </c>
      <c r="T30" s="47">
        <v>10.61</v>
      </c>
      <c r="U30" s="82"/>
      <c r="V30" s="83"/>
      <c r="W30" s="84"/>
      <c r="X30" s="85"/>
      <c r="Y30" s="86"/>
      <c r="Z30" s="52"/>
      <c r="AA30" s="52"/>
      <c r="AB30" s="53"/>
      <c r="AC30" s="66">
        <f t="shared" si="0"/>
        <v>0</v>
      </c>
      <c r="AD30" s="67" t="str">
        <f>IF(AC30=100,"ОК"," ")</f>
        <v xml:space="preserve"> </v>
      </c>
      <c r="AE30" s="68"/>
      <c r="AF30" s="68"/>
      <c r="AG30" s="68"/>
    </row>
    <row r="31" spans="1:33" s="69" customFormat="1" x14ac:dyDescent="0.25">
      <c r="A31" s="70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7"/>
      <c r="O31" s="45">
        <v>8233</v>
      </c>
      <c r="P31" s="46">
        <v>34.47</v>
      </c>
      <c r="Q31" s="47">
        <v>9.58</v>
      </c>
      <c r="R31" s="48">
        <v>9119</v>
      </c>
      <c r="S31" s="49">
        <v>38.18</v>
      </c>
      <c r="T31" s="47">
        <v>10.61</v>
      </c>
      <c r="U31" s="88"/>
      <c r="V31" s="89"/>
      <c r="W31" s="90"/>
      <c r="X31" s="85"/>
      <c r="Y31" s="86"/>
      <c r="Z31" s="35"/>
      <c r="AA31" s="35"/>
      <c r="AB31" s="36"/>
      <c r="AC31" s="66">
        <f t="shared" si="0"/>
        <v>0</v>
      </c>
      <c r="AD31" s="67" t="str">
        <f t="shared" si="1"/>
        <v xml:space="preserve"> </v>
      </c>
      <c r="AE31" s="68"/>
      <c r="AF31" s="68"/>
      <c r="AG31" s="68"/>
    </row>
    <row r="32" spans="1:33" s="69" customFormat="1" x14ac:dyDescent="0.25">
      <c r="A32" s="41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45">
        <v>8233</v>
      </c>
      <c r="P32" s="46">
        <v>34.47</v>
      </c>
      <c r="Q32" s="47">
        <v>9.58</v>
      </c>
      <c r="R32" s="48">
        <v>9119</v>
      </c>
      <c r="S32" s="49">
        <v>38.18</v>
      </c>
      <c r="T32" s="47">
        <v>10.61</v>
      </c>
      <c r="U32" s="82"/>
      <c r="V32" s="83"/>
      <c r="W32" s="84"/>
      <c r="X32" s="85"/>
      <c r="Y32" s="86"/>
      <c r="Z32" s="91"/>
      <c r="AA32" s="91"/>
      <c r="AB32" s="92"/>
      <c r="AC32" s="66">
        <f t="shared" si="0"/>
        <v>0</v>
      </c>
      <c r="AD32" s="67" t="str">
        <f t="shared" si="1"/>
        <v xml:space="preserve"> </v>
      </c>
      <c r="AE32" s="68"/>
      <c r="AF32" s="68"/>
      <c r="AG32" s="68"/>
    </row>
    <row r="33" spans="1:33" s="69" customFormat="1" x14ac:dyDescent="0.25">
      <c r="A33" s="41">
        <v>23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93"/>
      <c r="O33" s="45">
        <v>8233</v>
      </c>
      <c r="P33" s="46">
        <v>34.47</v>
      </c>
      <c r="Q33" s="47">
        <v>9.58</v>
      </c>
      <c r="R33" s="48">
        <v>9119</v>
      </c>
      <c r="S33" s="49">
        <v>38.18</v>
      </c>
      <c r="T33" s="47">
        <v>10.61</v>
      </c>
      <c r="U33" s="94"/>
      <c r="V33" s="95"/>
      <c r="W33" s="84"/>
      <c r="X33" s="85"/>
      <c r="Y33" s="86"/>
      <c r="Z33" s="52"/>
      <c r="AA33" s="52"/>
      <c r="AB33" s="53"/>
      <c r="AC33" s="66">
        <f t="shared" si="0"/>
        <v>0</v>
      </c>
      <c r="AD33" s="67" t="str">
        <f>IF(AC33=100,"ОК"," ")</f>
        <v xml:space="preserve"> </v>
      </c>
      <c r="AE33" s="68"/>
      <c r="AF33" s="68"/>
      <c r="AG33" s="68"/>
    </row>
    <row r="34" spans="1:33" s="69" customFormat="1" x14ac:dyDescent="0.25">
      <c r="A34" s="41">
        <v>24</v>
      </c>
      <c r="B34" s="78">
        <v>89.858500000000006</v>
      </c>
      <c r="C34" s="79">
        <v>4.9882</v>
      </c>
      <c r="D34" s="79">
        <v>1.0753999999999999</v>
      </c>
      <c r="E34" s="79">
        <v>0.1128</v>
      </c>
      <c r="F34" s="79">
        <v>0.17280000000000001</v>
      </c>
      <c r="G34" s="79">
        <v>4.3E-3</v>
      </c>
      <c r="H34" s="79">
        <v>4.5699999999999998E-2</v>
      </c>
      <c r="I34" s="79">
        <v>3.73E-2</v>
      </c>
      <c r="J34" s="79">
        <v>6.8000000000000005E-2</v>
      </c>
      <c r="K34" s="79">
        <v>7.9000000000000008E-3</v>
      </c>
      <c r="L34" s="79">
        <v>1.7083999999999999</v>
      </c>
      <c r="M34" s="80">
        <v>1.9206000000000001</v>
      </c>
      <c r="N34" s="81">
        <v>0.75019999999999998</v>
      </c>
      <c r="O34" s="96">
        <v>8236</v>
      </c>
      <c r="P34" s="97">
        <v>34.480899999999998</v>
      </c>
      <c r="Q34" s="84">
        <v>9.58</v>
      </c>
      <c r="R34" s="98">
        <v>9122</v>
      </c>
      <c r="S34" s="99">
        <v>38.191800000000001</v>
      </c>
      <c r="T34" s="100">
        <v>10.61</v>
      </c>
      <c r="U34" s="82">
        <v>11559</v>
      </c>
      <c r="V34" s="83">
        <v>48.393900000000002</v>
      </c>
      <c r="W34" s="84">
        <v>13.44</v>
      </c>
      <c r="X34" s="101">
        <v>-17.899999999999999</v>
      </c>
      <c r="Y34" s="102">
        <v>-13</v>
      </c>
      <c r="Z34" s="52"/>
      <c r="AA34" s="52"/>
      <c r="AB34" s="53"/>
      <c r="AC34" s="66">
        <f t="shared" si="0"/>
        <v>99.999899999999997</v>
      </c>
      <c r="AD34" s="67" t="str">
        <f t="shared" si="1"/>
        <v xml:space="preserve"> </v>
      </c>
      <c r="AE34" s="68"/>
      <c r="AF34" s="68"/>
      <c r="AG34" s="68"/>
    </row>
    <row r="35" spans="1:33" s="69" customFormat="1" x14ac:dyDescent="0.25">
      <c r="A35" s="41">
        <v>25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93"/>
      <c r="O35" s="103">
        <v>8236</v>
      </c>
      <c r="P35" s="104">
        <v>34.480899999999998</v>
      </c>
      <c r="Q35" s="105">
        <v>9.58</v>
      </c>
      <c r="R35" s="106">
        <v>9122</v>
      </c>
      <c r="S35" s="107">
        <v>38.191800000000001</v>
      </c>
      <c r="T35" s="108">
        <v>10.61</v>
      </c>
      <c r="U35" s="94"/>
      <c r="V35" s="95"/>
      <c r="W35" s="84"/>
      <c r="X35" s="85"/>
      <c r="Y35" s="86"/>
      <c r="Z35" s="91"/>
      <c r="AA35" s="91"/>
      <c r="AB35" s="92"/>
      <c r="AC35" s="66">
        <f t="shared" si="0"/>
        <v>0</v>
      </c>
      <c r="AD35" s="67" t="str">
        <f t="shared" si="1"/>
        <v xml:space="preserve"> </v>
      </c>
      <c r="AE35" s="68"/>
      <c r="AF35" s="68"/>
      <c r="AG35" s="68"/>
    </row>
    <row r="36" spans="1:33" s="69" customFormat="1" x14ac:dyDescent="0.25">
      <c r="A36" s="7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7"/>
      <c r="O36" s="103">
        <v>8236</v>
      </c>
      <c r="P36" s="104">
        <v>34.480899999999998</v>
      </c>
      <c r="Q36" s="105">
        <v>9.58</v>
      </c>
      <c r="R36" s="106">
        <v>9122</v>
      </c>
      <c r="S36" s="107">
        <v>38.191800000000001</v>
      </c>
      <c r="T36" s="108">
        <v>10.61</v>
      </c>
      <c r="U36" s="88"/>
      <c r="V36" s="89"/>
      <c r="W36" s="90"/>
      <c r="X36" s="85"/>
      <c r="Y36" s="86"/>
      <c r="Z36" s="35"/>
      <c r="AA36" s="35"/>
      <c r="AB36" s="36"/>
      <c r="AC36" s="66">
        <f t="shared" si="0"/>
        <v>0</v>
      </c>
      <c r="AD36" s="67" t="str">
        <f t="shared" si="1"/>
        <v xml:space="preserve"> </v>
      </c>
      <c r="AE36" s="68"/>
      <c r="AF36" s="68"/>
      <c r="AG36" s="68"/>
    </row>
    <row r="37" spans="1:33" s="69" customFormat="1" x14ac:dyDescent="0.25">
      <c r="A37" s="41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93"/>
      <c r="O37" s="103">
        <v>8236</v>
      </c>
      <c r="P37" s="104">
        <v>34.480899999999998</v>
      </c>
      <c r="Q37" s="105">
        <v>9.58</v>
      </c>
      <c r="R37" s="106">
        <v>9122</v>
      </c>
      <c r="S37" s="107">
        <v>38.191800000000001</v>
      </c>
      <c r="T37" s="108">
        <v>10.61</v>
      </c>
      <c r="U37" s="94"/>
      <c r="V37" s="95"/>
      <c r="W37" s="84"/>
      <c r="X37" s="85"/>
      <c r="Y37" s="86"/>
      <c r="Z37" s="52"/>
      <c r="AA37" s="52"/>
      <c r="AB37" s="53"/>
      <c r="AC37" s="66">
        <f t="shared" si="0"/>
        <v>0</v>
      </c>
      <c r="AD37" s="67" t="str">
        <f t="shared" si="1"/>
        <v xml:space="preserve"> </v>
      </c>
      <c r="AE37" s="68"/>
      <c r="AF37" s="68"/>
      <c r="AG37" s="68"/>
    </row>
    <row r="38" spans="1:33" s="69" customFormat="1" x14ac:dyDescent="0.25">
      <c r="A38" s="70">
        <v>28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7"/>
      <c r="O38" s="103">
        <v>8236</v>
      </c>
      <c r="P38" s="104">
        <v>34.480899999999998</v>
      </c>
      <c r="Q38" s="105">
        <v>9.58</v>
      </c>
      <c r="R38" s="106">
        <v>9122</v>
      </c>
      <c r="S38" s="107">
        <v>38.191800000000001</v>
      </c>
      <c r="T38" s="108">
        <v>10.61</v>
      </c>
      <c r="U38" s="88"/>
      <c r="V38" s="89"/>
      <c r="W38" s="90"/>
      <c r="X38" s="85"/>
      <c r="Y38" s="86"/>
      <c r="Z38" s="35"/>
      <c r="AA38" s="35"/>
      <c r="AB38" s="36"/>
      <c r="AC38" s="66">
        <f t="shared" si="0"/>
        <v>0</v>
      </c>
      <c r="AD38" s="67" t="str">
        <f t="shared" si="1"/>
        <v xml:space="preserve"> </v>
      </c>
      <c r="AE38" s="68"/>
      <c r="AF38" s="68"/>
      <c r="AG38" s="68"/>
    </row>
    <row r="39" spans="1:33" s="69" customFormat="1" x14ac:dyDescent="0.25">
      <c r="A39" s="41">
        <v>29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103">
        <v>8236</v>
      </c>
      <c r="P39" s="104">
        <v>34.480899999999998</v>
      </c>
      <c r="Q39" s="105">
        <v>9.58</v>
      </c>
      <c r="R39" s="106">
        <v>9122</v>
      </c>
      <c r="S39" s="107">
        <v>38.191800000000001</v>
      </c>
      <c r="T39" s="108">
        <v>10.61</v>
      </c>
      <c r="U39" s="82"/>
      <c r="V39" s="83"/>
      <c r="W39" s="84"/>
      <c r="X39" s="85"/>
      <c r="Y39" s="86"/>
      <c r="Z39" s="52"/>
      <c r="AA39" s="52"/>
      <c r="AB39" s="53"/>
      <c r="AC39" s="66">
        <f t="shared" si="0"/>
        <v>0</v>
      </c>
      <c r="AD39" s="67" t="str">
        <f t="shared" si="1"/>
        <v xml:space="preserve"> </v>
      </c>
      <c r="AE39" s="68"/>
      <c r="AF39" s="68"/>
      <c r="AG39" s="68"/>
    </row>
    <row r="40" spans="1:33" s="69" customFormat="1" ht="15.75" thickBot="1" x14ac:dyDescent="0.3">
      <c r="A40" s="109">
        <v>30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  <c r="O40" s="103">
        <v>8236</v>
      </c>
      <c r="P40" s="104">
        <v>34.480899999999998</v>
      </c>
      <c r="Q40" s="105">
        <v>9.58</v>
      </c>
      <c r="R40" s="106">
        <v>9122</v>
      </c>
      <c r="S40" s="107">
        <v>38.191800000000001</v>
      </c>
      <c r="T40" s="108">
        <v>10.61</v>
      </c>
      <c r="U40" s="114"/>
      <c r="V40" s="115"/>
      <c r="W40" s="116"/>
      <c r="X40" s="85"/>
      <c r="Y40" s="86"/>
      <c r="Z40" s="117"/>
      <c r="AA40" s="117"/>
      <c r="AB40" s="118"/>
      <c r="AC40" s="66">
        <f t="shared" si="0"/>
        <v>0</v>
      </c>
      <c r="AD40" s="67"/>
      <c r="AE40" s="68"/>
      <c r="AF40" s="68"/>
      <c r="AG40" s="68"/>
    </row>
    <row r="41" spans="1:33" ht="15" customHeight="1" thickBot="1" x14ac:dyDescent="0.3">
      <c r="A41" s="221" t="s">
        <v>43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224">
        <v>8229.459956548546</v>
      </c>
      <c r="P41" s="226">
        <v>34.455576566390242</v>
      </c>
      <c r="Q41" s="228">
        <v>9.5714379698126724</v>
      </c>
      <c r="R41" s="224">
        <v>9114.8919405997694</v>
      </c>
      <c r="S41" s="226">
        <v>38.162818843912824</v>
      </c>
      <c r="T41" s="228">
        <v>10.601437969812672</v>
      </c>
      <c r="U41" s="238"/>
      <c r="V41" s="239"/>
      <c r="W41" s="239"/>
      <c r="X41" s="239"/>
      <c r="Y41" s="239"/>
      <c r="Z41" s="239"/>
      <c r="AA41" s="239"/>
      <c r="AB41" s="240"/>
      <c r="AC41" s="119"/>
      <c r="AD41" s="120"/>
      <c r="AE41" s="121"/>
      <c r="AF41" s="121"/>
      <c r="AG41" s="121"/>
    </row>
    <row r="42" spans="1:33" ht="19.5" customHeight="1" thickBot="1" x14ac:dyDescent="0.3">
      <c r="A42" s="6"/>
      <c r="B42" s="122"/>
      <c r="C42" s="122"/>
      <c r="D42" s="122"/>
      <c r="E42" s="122"/>
      <c r="F42" s="122"/>
      <c r="G42" s="122"/>
      <c r="H42" s="241" t="s">
        <v>44</v>
      </c>
      <c r="I42" s="242"/>
      <c r="J42" s="242"/>
      <c r="K42" s="242"/>
      <c r="L42" s="242"/>
      <c r="M42" s="242"/>
      <c r="N42" s="243"/>
      <c r="O42" s="225"/>
      <c r="P42" s="227"/>
      <c r="Q42" s="229"/>
      <c r="R42" s="225"/>
      <c r="S42" s="227"/>
      <c r="T42" s="229"/>
      <c r="U42" s="244"/>
      <c r="V42" s="245"/>
      <c r="W42" s="245"/>
      <c r="X42" s="245"/>
      <c r="Y42" s="245"/>
      <c r="Z42" s="245"/>
      <c r="AA42" s="245"/>
      <c r="AB42" s="246"/>
    </row>
    <row r="43" spans="1:33" ht="22.5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11"/>
      <c r="V43" s="211"/>
      <c r="W43" s="211"/>
      <c r="X43" s="211"/>
      <c r="Y43" s="211"/>
      <c r="Z43" s="211"/>
      <c r="AA43" s="211"/>
      <c r="AB43" s="212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3"/>
      <c r="V44" s="123"/>
      <c r="W44" s="123"/>
      <c r="X44" s="123"/>
      <c r="Y44" s="123"/>
      <c r="Z44" s="123"/>
      <c r="AA44" s="123"/>
      <c r="AB44" s="124"/>
    </row>
    <row r="45" spans="1:33" s="132" customFormat="1" ht="14.1" customHeight="1" x14ac:dyDescent="0.25">
      <c r="A45" s="125"/>
      <c r="B45" s="126" t="s">
        <v>45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247" t="s">
        <v>46</v>
      </c>
      <c r="N45" s="247"/>
      <c r="O45" s="247"/>
      <c r="P45" s="128"/>
      <c r="Q45" s="127"/>
      <c r="R45" s="248">
        <f>[1]Додаток!F1</f>
        <v>42858</v>
      </c>
      <c r="S45" s="248"/>
      <c r="T45" s="248"/>
      <c r="U45" s="129"/>
      <c r="V45" s="129"/>
      <c r="W45" s="129"/>
      <c r="X45" s="129"/>
      <c r="Y45" s="129"/>
      <c r="Z45" s="129"/>
      <c r="AA45" s="129"/>
      <c r="AB45" s="130"/>
      <c r="AC45" s="131"/>
      <c r="AE45" s="133"/>
    </row>
    <row r="46" spans="1:33" s="132" customFormat="1" ht="7.5" customHeight="1" x14ac:dyDescent="0.25">
      <c r="A46" s="125"/>
      <c r="B46" s="134"/>
      <c r="C46" s="135" t="s">
        <v>47</v>
      </c>
      <c r="D46" s="136"/>
      <c r="E46" s="137"/>
      <c r="F46" s="137"/>
      <c r="G46" s="137"/>
      <c r="H46" s="137"/>
      <c r="I46" s="137"/>
      <c r="J46" s="137"/>
      <c r="K46" s="135" t="s">
        <v>48</v>
      </c>
      <c r="L46" s="138"/>
      <c r="M46" s="139"/>
      <c r="N46" s="135" t="s">
        <v>49</v>
      </c>
      <c r="O46" s="139"/>
      <c r="P46" s="139"/>
      <c r="Q46" s="138"/>
      <c r="R46" s="249" t="s">
        <v>50</v>
      </c>
      <c r="S46" s="249"/>
      <c r="T46" s="249"/>
      <c r="U46" s="129"/>
      <c r="V46" s="129"/>
      <c r="W46" s="129"/>
      <c r="X46" s="129"/>
      <c r="Y46" s="129"/>
      <c r="Z46" s="129"/>
      <c r="AA46" s="129"/>
      <c r="AB46" s="130"/>
      <c r="AC46" s="131"/>
      <c r="AE46" s="133"/>
    </row>
    <row r="47" spans="1:33" s="132" customFormat="1" ht="14.1" customHeight="1" x14ac:dyDescent="0.25">
      <c r="A47" s="125"/>
      <c r="B47" s="126" t="s">
        <v>51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247" t="s">
        <v>52</v>
      </c>
      <c r="N47" s="247"/>
      <c r="O47" s="247"/>
      <c r="P47" s="128"/>
      <c r="Q47" s="127"/>
      <c r="R47" s="248">
        <f>R45</f>
        <v>42858</v>
      </c>
      <c r="S47" s="248"/>
      <c r="T47" s="248"/>
      <c r="U47" s="140"/>
      <c r="V47" s="140"/>
      <c r="W47" s="140"/>
      <c r="X47" s="140"/>
      <c r="Y47" s="140"/>
      <c r="Z47" s="140"/>
      <c r="AA47" s="140"/>
      <c r="AB47" s="141"/>
      <c r="AC47" s="131"/>
      <c r="AE47" s="133"/>
    </row>
    <row r="48" spans="1:33" s="132" customFormat="1" ht="7.5" customHeight="1" x14ac:dyDescent="0.25">
      <c r="A48" s="125"/>
      <c r="B48" s="7"/>
      <c r="C48" s="135" t="s">
        <v>53</v>
      </c>
      <c r="D48" s="137"/>
      <c r="E48" s="136"/>
      <c r="F48" s="137"/>
      <c r="G48" s="137"/>
      <c r="H48" s="137"/>
      <c r="I48" s="137"/>
      <c r="J48" s="137"/>
      <c r="K48" s="135" t="s">
        <v>48</v>
      </c>
      <c r="L48" s="138"/>
      <c r="M48" s="139"/>
      <c r="N48" s="135" t="s">
        <v>49</v>
      </c>
      <c r="O48" s="139"/>
      <c r="P48" s="139"/>
      <c r="Q48" s="138"/>
      <c r="R48" s="249" t="s">
        <v>50</v>
      </c>
      <c r="S48" s="249"/>
      <c r="T48" s="249"/>
      <c r="U48" s="140"/>
      <c r="V48" s="140"/>
      <c r="W48" s="140"/>
      <c r="X48" s="140"/>
      <c r="Y48" s="140"/>
      <c r="Z48" s="140"/>
      <c r="AA48" s="140"/>
      <c r="AB48" s="141"/>
      <c r="AC48" s="131"/>
      <c r="AE48" s="133"/>
    </row>
    <row r="49" spans="1:31" s="132" customFormat="1" ht="14.1" customHeight="1" x14ac:dyDescent="0.25">
      <c r="A49" s="125"/>
      <c r="B49" s="126" t="s">
        <v>54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247" t="s">
        <v>55</v>
      </c>
      <c r="N49" s="247"/>
      <c r="O49" s="247"/>
      <c r="P49" s="128"/>
      <c r="Q49" s="128"/>
      <c r="R49" s="248">
        <f>R45</f>
        <v>42858</v>
      </c>
      <c r="S49" s="248"/>
      <c r="T49" s="248"/>
      <c r="U49" s="140"/>
      <c r="V49" s="140"/>
      <c r="W49" s="140"/>
      <c r="X49" s="140"/>
      <c r="Y49" s="140"/>
      <c r="Z49" s="140"/>
      <c r="AA49" s="140"/>
      <c r="AB49" s="141"/>
      <c r="AC49" s="131"/>
      <c r="AE49" s="133"/>
    </row>
    <row r="50" spans="1:31" s="132" customFormat="1" ht="6.75" customHeight="1" x14ac:dyDescent="0.25">
      <c r="A50" s="125"/>
      <c r="B50" s="7"/>
      <c r="C50" s="135" t="s">
        <v>56</v>
      </c>
      <c r="D50" s="137"/>
      <c r="E50" s="136"/>
      <c r="F50" s="137"/>
      <c r="G50" s="137"/>
      <c r="H50" s="137"/>
      <c r="I50" s="137"/>
      <c r="J50" s="137"/>
      <c r="K50" s="135" t="s">
        <v>48</v>
      </c>
      <c r="L50" s="138"/>
      <c r="M50" s="139"/>
      <c r="N50" s="135" t="s">
        <v>49</v>
      </c>
      <c r="O50" s="139"/>
      <c r="P50" s="139"/>
      <c r="Q50" s="138"/>
      <c r="R50" s="249" t="s">
        <v>50</v>
      </c>
      <c r="S50" s="249"/>
      <c r="T50" s="249"/>
      <c r="U50" s="140"/>
      <c r="V50" s="140"/>
      <c r="W50" s="140"/>
      <c r="X50" s="140"/>
      <c r="Y50" s="140"/>
      <c r="Z50" s="140"/>
      <c r="AA50" s="140"/>
      <c r="AB50" s="141"/>
      <c r="AC50" s="131"/>
      <c r="AE50" s="133"/>
    </row>
    <row r="51" spans="1:31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</row>
  </sheetData>
  <mergeCells count="54"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  <mergeCell ref="O8:W8"/>
    <mergeCell ref="B9:B10"/>
    <mergeCell ref="S41:S42"/>
    <mergeCell ref="T41:T42"/>
    <mergeCell ref="U41:AB41"/>
    <mergeCell ref="H42:N42"/>
    <mergeCell ref="U42:AB42"/>
    <mergeCell ref="F9:F10"/>
    <mergeCell ref="G9:G10"/>
    <mergeCell ref="U43:AB43"/>
    <mergeCell ref="L9:L10"/>
    <mergeCell ref="M9:M10"/>
    <mergeCell ref="O9:Q9"/>
    <mergeCell ref="R9:T9"/>
    <mergeCell ref="U9:W9"/>
    <mergeCell ref="A41:N41"/>
    <mergeCell ref="O41:O42"/>
    <mergeCell ref="P41:P42"/>
    <mergeCell ref="Q41:Q42"/>
    <mergeCell ref="R41:R42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K5:U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view="pageBreakPreview" topLeftCell="A4" zoomScale="115" zoomScaleNormal="80" zoomScaleSheetLayoutView="115" workbookViewId="0">
      <selection activeCell="B25" sqref="B25"/>
    </sheetView>
  </sheetViews>
  <sheetFormatPr defaultColWidth="9.140625" defaultRowHeight="14.25" x14ac:dyDescent="0.2"/>
  <cols>
    <col min="1" max="1" width="17.85546875" style="147" customWidth="1"/>
    <col min="2" max="2" width="38.5703125" style="147" customWidth="1"/>
    <col min="3" max="3" width="21.140625" style="147" customWidth="1"/>
    <col min="4" max="4" width="21.42578125" style="147" customWidth="1"/>
    <col min="5" max="5" width="22" style="147" customWidth="1"/>
    <col min="6" max="14" width="12.7109375" style="147" customWidth="1"/>
    <col min="15" max="15" width="20.140625" style="147" customWidth="1"/>
    <col min="16" max="16384" width="9.140625" style="147"/>
  </cols>
  <sheetData>
    <row r="1" spans="1:11" ht="15" x14ac:dyDescent="0.2">
      <c r="A1" s="252"/>
      <c r="B1" s="252"/>
    </row>
    <row r="2" spans="1:11" ht="15" x14ac:dyDescent="0.25">
      <c r="A2" s="145" t="s">
        <v>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5" spans="1:11" ht="15" thickBot="1" x14ac:dyDescent="0.25"/>
    <row r="6" spans="1:11" ht="15" x14ac:dyDescent="0.2">
      <c r="A6" s="253" t="s">
        <v>60</v>
      </c>
      <c r="B6" s="255" t="s">
        <v>61</v>
      </c>
      <c r="C6" s="257" t="s">
        <v>62</v>
      </c>
      <c r="D6" s="258"/>
      <c r="E6" s="259"/>
    </row>
    <row r="7" spans="1:11" ht="15" customHeight="1" thickBot="1" x14ac:dyDescent="0.25">
      <c r="A7" s="254"/>
      <c r="B7" s="256"/>
      <c r="C7" s="148" t="s">
        <v>63</v>
      </c>
      <c r="D7" s="149" t="s">
        <v>64</v>
      </c>
      <c r="E7" s="150" t="s">
        <v>65</v>
      </c>
    </row>
    <row r="8" spans="1:11" ht="15" customHeight="1" x14ac:dyDescent="0.2">
      <c r="A8" s="260" t="s">
        <v>57</v>
      </c>
      <c r="B8" s="151" t="s">
        <v>66</v>
      </c>
      <c r="C8" s="152">
        <v>38.164416540053026</v>
      </c>
      <c r="D8" s="153">
        <v>9115.4144164838508</v>
      </c>
      <c r="E8" s="154">
        <v>10.601226816681395</v>
      </c>
    </row>
    <row r="9" spans="1:11" ht="15" customHeight="1" x14ac:dyDescent="0.2">
      <c r="A9" s="261"/>
      <c r="B9" s="155" t="s">
        <v>67</v>
      </c>
      <c r="C9" s="156">
        <v>38.16526227336854</v>
      </c>
      <c r="D9" s="157">
        <v>9115.6164164187558</v>
      </c>
      <c r="E9" s="158">
        <v>10.601461742602373</v>
      </c>
    </row>
    <row r="10" spans="1:11" ht="15" customHeight="1" thickBot="1" x14ac:dyDescent="0.25">
      <c r="A10" s="262"/>
      <c r="B10" s="159" t="s">
        <v>68</v>
      </c>
      <c r="C10" s="160">
        <v>38.165897601780131</v>
      </c>
      <c r="D10" s="161">
        <v>9115.7681620050171</v>
      </c>
      <c r="E10" s="162">
        <v>10.601638222716703</v>
      </c>
    </row>
    <row r="11" spans="1:11" ht="15" customHeight="1" x14ac:dyDescent="0.2">
      <c r="A11" s="260" t="s">
        <v>58</v>
      </c>
      <c r="B11" s="151" t="s">
        <v>69</v>
      </c>
      <c r="C11" s="152">
        <v>38.162566245853441</v>
      </c>
      <c r="D11" s="153">
        <v>9114.9724813004868</v>
      </c>
      <c r="E11" s="154">
        <v>10.600712846070399</v>
      </c>
    </row>
    <row r="12" spans="1:11" ht="15" customHeight="1" x14ac:dyDescent="0.2">
      <c r="A12" s="261"/>
      <c r="B12" s="155" t="s">
        <v>70</v>
      </c>
      <c r="C12" s="156">
        <v>38.16356513092083</v>
      </c>
      <c r="D12" s="157">
        <v>9115.2110609034044</v>
      </c>
      <c r="E12" s="158">
        <v>10.600990314144674</v>
      </c>
    </row>
    <row r="13" spans="1:11" ht="15" customHeight="1" x14ac:dyDescent="0.2">
      <c r="A13" s="261"/>
      <c r="B13" s="155" t="s">
        <v>71</v>
      </c>
      <c r="C13" s="156">
        <v>38.164136233869414</v>
      </c>
      <c r="D13" s="157">
        <v>9115.3474665011508</v>
      </c>
      <c r="E13" s="158">
        <v>10.601148953852615</v>
      </c>
    </row>
    <row r="14" spans="1:11" ht="15" customHeight="1" x14ac:dyDescent="0.2">
      <c r="A14" s="261"/>
      <c r="B14" s="155" t="s">
        <v>72</v>
      </c>
      <c r="C14" s="156">
        <v>38.16509012939283</v>
      </c>
      <c r="D14" s="157">
        <v>9115.5753005359475</v>
      </c>
      <c r="E14" s="158">
        <v>10.601413924831341</v>
      </c>
    </row>
    <row r="15" spans="1:11" ht="15" customHeight="1" thickBot="1" x14ac:dyDescent="0.25">
      <c r="A15" s="262"/>
      <c r="B15" s="159" t="s">
        <v>73</v>
      </c>
      <c r="C15" s="160">
        <v>38.161489765562116</v>
      </c>
      <c r="D15" s="161">
        <v>9114.7153683964734</v>
      </c>
      <c r="E15" s="162">
        <v>10.600413823767255</v>
      </c>
    </row>
    <row r="16" spans="1:11" ht="45.75" customHeight="1" thickBot="1" x14ac:dyDescent="0.25">
      <c r="A16" s="250" t="s">
        <v>74</v>
      </c>
      <c r="B16" s="251"/>
      <c r="C16" s="163">
        <v>38.162818843912824</v>
      </c>
      <c r="D16" s="164">
        <v>9115.032813311318</v>
      </c>
      <c r="E16" s="165">
        <v>10.600783012198006</v>
      </c>
    </row>
    <row r="19" spans="1:30" s="132" customFormat="1" ht="14.1" customHeight="1" x14ac:dyDescent="0.25">
      <c r="A19" s="126" t="s">
        <v>45</v>
      </c>
      <c r="B19" s="166"/>
      <c r="C19" s="166"/>
      <c r="D19" s="167" t="s">
        <v>46</v>
      </c>
      <c r="E19" s="168">
        <v>42858</v>
      </c>
      <c r="F19" s="169"/>
      <c r="G19" s="170"/>
      <c r="H19" s="170"/>
      <c r="I19" s="170"/>
      <c r="J19" s="170"/>
      <c r="K19" s="170"/>
      <c r="L19" s="146"/>
      <c r="M19" s="146"/>
      <c r="N19" s="146"/>
      <c r="O19" s="169"/>
      <c r="P19" s="170"/>
      <c r="Q19" s="146"/>
      <c r="R19" s="171"/>
      <c r="S19" s="171"/>
      <c r="T19" s="146"/>
      <c r="U19" s="140"/>
      <c r="V19" s="140"/>
      <c r="W19" s="140"/>
      <c r="X19" s="140"/>
      <c r="Y19" s="140"/>
      <c r="Z19" s="131"/>
      <c r="AA19" s="131"/>
      <c r="AB19" s="146"/>
      <c r="AC19" s="133"/>
      <c r="AD19" s="146"/>
    </row>
    <row r="20" spans="1:30" s="132" customFormat="1" ht="7.5" customHeight="1" x14ac:dyDescent="0.25">
      <c r="A20" s="172" t="s">
        <v>47</v>
      </c>
      <c r="C20" s="172" t="s">
        <v>48</v>
      </c>
      <c r="D20" s="173" t="s">
        <v>49</v>
      </c>
      <c r="E20" s="174" t="s">
        <v>50</v>
      </c>
      <c r="F20" s="175"/>
      <c r="G20" s="176"/>
      <c r="H20" s="176"/>
      <c r="I20" s="176"/>
      <c r="J20" s="146"/>
      <c r="K20" s="177"/>
      <c r="L20" s="146"/>
      <c r="M20" s="146"/>
      <c r="N20" s="146"/>
      <c r="O20" s="175"/>
      <c r="P20" s="177"/>
      <c r="Q20" s="146"/>
      <c r="R20" s="135"/>
      <c r="S20" s="135"/>
      <c r="T20" s="146"/>
      <c r="U20" s="140"/>
      <c r="V20" s="140"/>
      <c r="W20" s="140"/>
      <c r="X20" s="140"/>
      <c r="Y20" s="140"/>
      <c r="Z20" s="131"/>
      <c r="AA20" s="131"/>
      <c r="AB20" s="146"/>
      <c r="AC20" s="133"/>
      <c r="AD20" s="146"/>
    </row>
    <row r="21" spans="1:30" s="132" customFormat="1" ht="14.1" customHeight="1" x14ac:dyDescent="0.25">
      <c r="A21" s="126" t="s">
        <v>51</v>
      </c>
      <c r="B21" s="166"/>
      <c r="C21" s="166"/>
      <c r="D21" s="167" t="s">
        <v>52</v>
      </c>
      <c r="E21" s="168">
        <f>E19</f>
        <v>42858</v>
      </c>
      <c r="F21" s="169"/>
      <c r="G21" s="170"/>
      <c r="H21" s="170"/>
      <c r="I21" s="170"/>
      <c r="J21" s="146"/>
      <c r="K21" s="170"/>
      <c r="L21" s="146"/>
      <c r="M21" s="146"/>
      <c r="N21" s="146"/>
      <c r="O21" s="169"/>
      <c r="P21" s="170"/>
      <c r="Q21" s="146"/>
      <c r="R21" s="171"/>
      <c r="S21" s="171"/>
      <c r="T21" s="146"/>
      <c r="U21" s="140"/>
      <c r="V21" s="140"/>
      <c r="W21" s="140"/>
      <c r="X21" s="140"/>
      <c r="Y21" s="140"/>
      <c r="Z21" s="131"/>
      <c r="AA21" s="131"/>
      <c r="AB21" s="146"/>
      <c r="AC21" s="133"/>
      <c r="AD21" s="146"/>
    </row>
    <row r="22" spans="1:30" s="132" customFormat="1" ht="7.5" customHeight="1" x14ac:dyDescent="0.25">
      <c r="A22" s="172" t="s">
        <v>53</v>
      </c>
      <c r="C22" s="172" t="s">
        <v>48</v>
      </c>
      <c r="D22" s="173" t="s">
        <v>49</v>
      </c>
      <c r="E22" s="174" t="s">
        <v>50</v>
      </c>
      <c r="F22" s="175"/>
      <c r="G22" s="176"/>
      <c r="H22" s="176"/>
      <c r="I22" s="176"/>
      <c r="J22" s="146"/>
      <c r="K22" s="177"/>
      <c r="L22" s="146"/>
      <c r="M22" s="146"/>
      <c r="N22" s="146"/>
      <c r="O22" s="175"/>
      <c r="P22" s="177"/>
      <c r="Q22" s="146"/>
      <c r="R22" s="135"/>
      <c r="S22" s="135"/>
      <c r="T22" s="146"/>
      <c r="U22" s="140"/>
      <c r="V22" s="140"/>
      <c r="W22" s="140"/>
      <c r="X22" s="140"/>
      <c r="Y22" s="140"/>
      <c r="Z22" s="131"/>
      <c r="AA22" s="131"/>
      <c r="AB22" s="146"/>
      <c r="AC22" s="133"/>
      <c r="AD22" s="146"/>
    </row>
    <row r="23" spans="1:30" s="132" customFormat="1" ht="14.1" customHeight="1" x14ac:dyDescent="0.25">
      <c r="A23" s="126" t="s">
        <v>54</v>
      </c>
      <c r="B23" s="166"/>
      <c r="C23" s="166"/>
      <c r="D23" s="167" t="s">
        <v>55</v>
      </c>
      <c r="E23" s="168">
        <f>E19</f>
        <v>42858</v>
      </c>
      <c r="F23" s="169"/>
      <c r="G23" s="170"/>
      <c r="H23" s="170"/>
      <c r="I23" s="170"/>
      <c r="J23" s="146"/>
      <c r="K23" s="170"/>
      <c r="L23" s="146"/>
      <c r="M23" s="146"/>
      <c r="N23" s="146"/>
      <c r="O23" s="169"/>
      <c r="P23" s="169"/>
      <c r="Q23" s="146"/>
      <c r="R23" s="171"/>
      <c r="S23" s="171"/>
      <c r="T23" s="146"/>
      <c r="U23" s="140"/>
      <c r="V23" s="140"/>
      <c r="W23" s="140"/>
      <c r="X23" s="140"/>
      <c r="Y23" s="140"/>
      <c r="Z23" s="131"/>
      <c r="AA23" s="131"/>
      <c r="AB23" s="146"/>
      <c r="AC23" s="133"/>
      <c r="AD23" s="146"/>
    </row>
    <row r="24" spans="1:30" s="132" customFormat="1" ht="6.75" customHeight="1" x14ac:dyDescent="0.25">
      <c r="A24" s="172" t="s">
        <v>56</v>
      </c>
      <c r="C24" s="172" t="s">
        <v>48</v>
      </c>
      <c r="D24" s="173" t="s">
        <v>49</v>
      </c>
      <c r="E24" s="174" t="s">
        <v>50</v>
      </c>
      <c r="F24" s="175"/>
      <c r="G24" s="176"/>
      <c r="H24" s="176"/>
      <c r="I24" s="176"/>
      <c r="J24" s="146"/>
      <c r="K24" s="177"/>
      <c r="L24" s="146"/>
      <c r="M24" s="146"/>
      <c r="N24" s="146"/>
      <c r="O24" s="175"/>
      <c r="P24" s="177"/>
      <c r="Q24" s="146"/>
      <c r="R24" s="135"/>
      <c r="S24" s="135"/>
      <c r="T24" s="146"/>
      <c r="U24" s="140"/>
      <c r="V24" s="140"/>
      <c r="W24" s="140"/>
      <c r="X24" s="140"/>
      <c r="Y24" s="140"/>
      <c r="Z24" s="131"/>
      <c r="AA24" s="131"/>
      <c r="AB24" s="146"/>
      <c r="AC24" s="133"/>
      <c r="AD24" s="146"/>
    </row>
    <row r="25" spans="1:30" s="4" customFormat="1" ht="15" x14ac:dyDescent="0.25">
      <c r="A25" s="178"/>
      <c r="B25" s="178"/>
      <c r="C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x14ac:dyDescent="0.2">
      <c r="A26" s="179"/>
    </row>
  </sheetData>
  <mergeCells count="7">
    <mergeCell ref="A16:B16"/>
    <mergeCell ref="A1:B1"/>
    <mergeCell ref="A6:A7"/>
    <mergeCell ref="B6:B7"/>
    <mergeCell ref="C6:E6"/>
    <mergeCell ref="A8:A10"/>
    <mergeCell ref="A11:A15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2017-05-03T07:00:34Z</dcterms:created>
  <dcterms:modified xsi:type="dcterms:W3CDTF">2017-05-04T12:20:25Z</dcterms:modified>
</cp:coreProperties>
</file>