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240" windowHeight="12075" activeTab="2"/>
  </bookViews>
  <sheets>
    <sheet name=" розрахунок 1 до маршруту 3" sheetId="1" r:id="rId1"/>
    <sheet name="3" sheetId="2" r:id="rId2"/>
    <sheet name="додаток1 до маршруту 3" sheetId="3" r:id="rId3"/>
  </sheets>
  <externalReferences>
    <externalReference r:id="rId4"/>
  </externalReferences>
  <definedNames>
    <definedName name="_xlnm.Print_Area" localSheetId="1">'3'!$A$1:$AB$52</definedName>
  </definedNames>
  <calcPr calcId="145621"/>
</workbook>
</file>

<file path=xl/calcChain.xml><?xml version="1.0" encoding="utf-8"?>
<calcChain xmlns="http://schemas.openxmlformats.org/spreadsheetml/2006/main">
  <c r="E77" i="3" l="1"/>
  <c r="E81" i="3" s="1"/>
  <c r="R48" i="2"/>
  <c r="R46" i="2"/>
  <c r="R50" i="2" s="1"/>
  <c r="T42" i="2"/>
  <c r="S42" i="2"/>
  <c r="Q42" i="2"/>
  <c r="P42" i="2"/>
  <c r="AC41" i="2"/>
  <c r="AD41" i="2" s="1"/>
  <c r="AC40" i="2"/>
  <c r="AC39" i="2"/>
  <c r="AD39" i="2" s="1"/>
  <c r="AC38" i="2"/>
  <c r="AD38" i="2" s="1"/>
  <c r="AC37" i="2"/>
  <c r="AD37" i="2" s="1"/>
  <c r="AC36" i="2"/>
  <c r="AD36" i="2" s="1"/>
  <c r="AC35" i="2"/>
  <c r="AD35" i="2" s="1"/>
  <c r="AC34" i="2"/>
  <c r="AD34" i="2" s="1"/>
  <c r="AC33" i="2"/>
  <c r="AD33" i="2" s="1"/>
  <c r="AC32" i="2"/>
  <c r="AD32" i="2" s="1"/>
  <c r="AC31" i="2"/>
  <c r="AD31" i="2" s="1"/>
  <c r="AC30" i="2"/>
  <c r="AD30" i="2" s="1"/>
  <c r="AC29" i="2"/>
  <c r="AD29" i="2" s="1"/>
  <c r="AC28" i="2"/>
  <c r="AD28" i="2" s="1"/>
  <c r="AC27" i="2"/>
  <c r="AD27" i="2" s="1"/>
  <c r="AC26" i="2"/>
  <c r="AD26" i="2" s="1"/>
  <c r="AC25" i="2"/>
  <c r="AD25" i="2" s="1"/>
  <c r="AC24" i="2"/>
  <c r="AD24" i="2" s="1"/>
  <c r="AC23" i="2"/>
  <c r="AD23" i="2" s="1"/>
  <c r="AC22" i="2"/>
  <c r="AD22" i="2" s="1"/>
  <c r="AC21" i="2"/>
  <c r="AD21" i="2" s="1"/>
  <c r="AC20" i="2"/>
  <c r="AD20" i="2" s="1"/>
  <c r="AC19" i="2"/>
  <c r="AD19" i="2" s="1"/>
  <c r="AC18" i="2"/>
  <c r="AD18" i="2" s="1"/>
  <c r="AC17" i="2"/>
  <c r="AD17" i="2" s="1"/>
  <c r="AC16" i="2"/>
  <c r="AD16" i="2" s="1"/>
  <c r="AC15" i="2"/>
  <c r="AD15" i="2" s="1"/>
  <c r="AC14" i="2"/>
  <c r="AD14" i="2" s="1"/>
  <c r="AC13" i="2"/>
  <c r="AD13" i="2" s="1"/>
  <c r="AC12" i="2"/>
  <c r="AC11" i="2"/>
  <c r="AA5" i="2"/>
  <c r="X5" i="2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R37" i="1" s="1"/>
  <c r="B37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R36" i="1" s="1"/>
  <c r="B36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R35" i="1" s="1"/>
  <c r="B35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R34" i="1" s="1"/>
  <c r="B34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R33" i="1" s="1"/>
  <c r="B33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R32" i="1" s="1"/>
  <c r="B32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R31" i="1" s="1"/>
  <c r="B31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R30" i="1" s="1"/>
  <c r="B30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R29" i="1" s="1"/>
  <c r="B29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R28" i="1" s="1"/>
  <c r="B28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R27" i="1" s="1"/>
  <c r="B27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R26" i="1" s="1"/>
  <c r="B26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R25" i="1" s="1"/>
  <c r="B25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R24" i="1" s="1"/>
  <c r="B24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R23" i="1" s="1"/>
  <c r="B23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R22" i="1" s="1"/>
  <c r="B22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R21" i="1" s="1"/>
  <c r="B21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R20" i="1" s="1"/>
  <c r="B20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R19" i="1" s="1"/>
  <c r="B19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R18" i="1" s="1"/>
  <c r="B18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R17" i="1" s="1"/>
  <c r="B17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R16" i="1" s="1"/>
  <c r="B16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R15" i="1" s="1"/>
  <c r="B15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R14" i="1" s="1"/>
  <c r="B14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R13" i="1" s="1"/>
  <c r="B13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R12" i="1" s="1"/>
  <c r="B12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R11" i="1" s="1"/>
  <c r="B11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R10" i="1" s="1"/>
  <c r="B10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R9" i="1" s="1"/>
  <c r="B9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R8" i="1" s="1"/>
  <c r="B8" i="1"/>
  <c r="BQ7" i="1"/>
  <c r="BQ38" i="1" s="1"/>
  <c r="BP7" i="1"/>
  <c r="BP38" i="1" s="1"/>
  <c r="BO7" i="1"/>
  <c r="BO38" i="1" s="1"/>
  <c r="BN7" i="1"/>
  <c r="BN38" i="1" s="1"/>
  <c r="BM7" i="1"/>
  <c r="BM38" i="1" s="1"/>
  <c r="BL7" i="1"/>
  <c r="BL38" i="1" s="1"/>
  <c r="BK7" i="1"/>
  <c r="BK38" i="1" s="1"/>
  <c r="BJ7" i="1"/>
  <c r="BJ38" i="1" s="1"/>
  <c r="BI7" i="1"/>
  <c r="BI38" i="1" s="1"/>
  <c r="BH7" i="1"/>
  <c r="BH38" i="1" s="1"/>
  <c r="BG7" i="1"/>
  <c r="BG38" i="1" s="1"/>
  <c r="BF7" i="1"/>
  <c r="BF38" i="1" s="1"/>
  <c r="BE7" i="1"/>
  <c r="BE38" i="1" s="1"/>
  <c r="BD7" i="1"/>
  <c r="BD38" i="1" s="1"/>
  <c r="BC7" i="1"/>
  <c r="BC38" i="1" s="1"/>
  <c r="BB7" i="1"/>
  <c r="BB38" i="1" s="1"/>
  <c r="BA7" i="1"/>
  <c r="BA38" i="1" s="1"/>
  <c r="AZ7" i="1"/>
  <c r="AZ38" i="1" s="1"/>
  <c r="AY7" i="1"/>
  <c r="AY38" i="1" s="1"/>
  <c r="AX7" i="1"/>
  <c r="AX38" i="1" s="1"/>
  <c r="AW7" i="1"/>
  <c r="AW38" i="1" s="1"/>
  <c r="AV7" i="1"/>
  <c r="AV38" i="1" s="1"/>
  <c r="AU7" i="1"/>
  <c r="AU38" i="1" s="1"/>
  <c r="AT7" i="1"/>
  <c r="AT38" i="1" s="1"/>
  <c r="AS7" i="1"/>
  <c r="AS38" i="1" s="1"/>
  <c r="AR7" i="1"/>
  <c r="AR38" i="1" s="1"/>
  <c r="AQ7" i="1"/>
  <c r="AQ38" i="1" s="1"/>
  <c r="AP7" i="1"/>
  <c r="AP38" i="1" s="1"/>
  <c r="AO7" i="1"/>
  <c r="AO38" i="1" s="1"/>
  <c r="AN7" i="1"/>
  <c r="AN38" i="1" s="1"/>
  <c r="AM7" i="1"/>
  <c r="AM38" i="1" s="1"/>
  <c r="AL7" i="1"/>
  <c r="AL38" i="1" s="1"/>
  <c r="AK7" i="1"/>
  <c r="AK38" i="1" s="1"/>
  <c r="AJ7" i="1"/>
  <c r="AJ38" i="1" s="1"/>
  <c r="AI7" i="1"/>
  <c r="AI38" i="1" s="1"/>
  <c r="AH7" i="1"/>
  <c r="AH38" i="1" s="1"/>
  <c r="AG7" i="1"/>
  <c r="AG38" i="1" s="1"/>
  <c r="AF7" i="1"/>
  <c r="AF38" i="1" s="1"/>
  <c r="AE7" i="1"/>
  <c r="AE38" i="1" s="1"/>
  <c r="AD7" i="1"/>
  <c r="AD38" i="1" s="1"/>
  <c r="AC7" i="1"/>
  <c r="AC38" i="1" s="1"/>
  <c r="AB7" i="1"/>
  <c r="AB38" i="1" s="1"/>
  <c r="AA7" i="1"/>
  <c r="AA38" i="1" s="1"/>
  <c r="Z7" i="1"/>
  <c r="Z38" i="1" s="1"/>
  <c r="Y7" i="1"/>
  <c r="Y38" i="1" s="1"/>
  <c r="X7" i="1"/>
  <c r="X38" i="1" s="1"/>
  <c r="W7" i="1"/>
  <c r="W38" i="1" s="1"/>
  <c r="V7" i="1"/>
  <c r="V38" i="1" s="1"/>
  <c r="U7" i="1"/>
  <c r="U38" i="1" s="1"/>
  <c r="T7" i="1"/>
  <c r="T38" i="1" s="1"/>
  <c r="S7" i="1"/>
  <c r="S38" i="1" s="1"/>
  <c r="R7" i="1"/>
  <c r="R38" i="1" s="1"/>
  <c r="Q7" i="1"/>
  <c r="Q38" i="1" s="1"/>
  <c r="P7" i="1"/>
  <c r="P38" i="1" s="1"/>
  <c r="O7" i="1"/>
  <c r="O38" i="1" s="1"/>
  <c r="N7" i="1"/>
  <c r="N38" i="1" s="1"/>
  <c r="M7" i="1"/>
  <c r="M38" i="1" s="1"/>
  <c r="L7" i="1"/>
  <c r="L38" i="1" s="1"/>
  <c r="K7" i="1"/>
  <c r="K38" i="1" s="1"/>
  <c r="J7" i="1"/>
  <c r="J38" i="1" s="1"/>
  <c r="I7" i="1"/>
  <c r="I38" i="1" s="1"/>
  <c r="H7" i="1"/>
  <c r="H38" i="1" s="1"/>
  <c r="G7" i="1"/>
  <c r="G38" i="1" s="1"/>
  <c r="F7" i="1"/>
  <c r="F38" i="1" s="1"/>
  <c r="E7" i="1"/>
  <c r="E38" i="1" s="1"/>
  <c r="D7" i="1"/>
  <c r="D38" i="1" s="1"/>
  <c r="C7" i="1"/>
  <c r="BR7" i="1" s="1"/>
  <c r="BR38" i="1" s="1"/>
  <c r="B7" i="1"/>
  <c r="W39" i="1" s="1"/>
  <c r="W40" i="1" l="1"/>
  <c r="C38" i="1"/>
  <c r="C39" i="1"/>
  <c r="C40" i="1" s="1"/>
  <c r="E39" i="1"/>
  <c r="E40" i="1" s="1"/>
  <c r="G39" i="1"/>
  <c r="G40" i="1" s="1"/>
  <c r="I39" i="1"/>
  <c r="I40" i="1" s="1"/>
  <c r="K39" i="1"/>
  <c r="K40" i="1" s="1"/>
  <c r="M39" i="1"/>
  <c r="M40" i="1" s="1"/>
  <c r="O39" i="1"/>
  <c r="O40" i="1" s="1"/>
  <c r="Q39" i="1"/>
  <c r="Q40" i="1" s="1"/>
  <c r="S39" i="1"/>
  <c r="S40" i="1" s="1"/>
  <c r="U39" i="1"/>
  <c r="U40" i="1" s="1"/>
  <c r="BR39" i="1"/>
  <c r="BR40" i="1" s="1"/>
  <c r="BP39" i="1"/>
  <c r="BP40" i="1" s="1"/>
  <c r="BN39" i="1"/>
  <c r="BN40" i="1" s="1"/>
  <c r="BL39" i="1"/>
  <c r="BL40" i="1" s="1"/>
  <c r="BJ39" i="1"/>
  <c r="BJ40" i="1" s="1"/>
  <c r="BH39" i="1"/>
  <c r="BH40" i="1" s="1"/>
  <c r="BF39" i="1"/>
  <c r="BF40" i="1" s="1"/>
  <c r="BD39" i="1"/>
  <c r="BD40" i="1" s="1"/>
  <c r="BB39" i="1"/>
  <c r="BB40" i="1" s="1"/>
  <c r="AZ39" i="1"/>
  <c r="AZ40" i="1" s="1"/>
  <c r="AX39" i="1"/>
  <c r="AX40" i="1" s="1"/>
  <c r="AV39" i="1"/>
  <c r="AV40" i="1" s="1"/>
  <c r="AT39" i="1"/>
  <c r="AT40" i="1" s="1"/>
  <c r="AR39" i="1"/>
  <c r="AR40" i="1" s="1"/>
  <c r="AP39" i="1"/>
  <c r="AP40" i="1" s="1"/>
  <c r="AN39" i="1"/>
  <c r="AN40" i="1" s="1"/>
  <c r="AL39" i="1"/>
  <c r="AL40" i="1" s="1"/>
  <c r="AJ39" i="1"/>
  <c r="AJ40" i="1" s="1"/>
  <c r="AH39" i="1"/>
  <c r="AH40" i="1" s="1"/>
  <c r="AF39" i="1"/>
  <c r="AF40" i="1" s="1"/>
  <c r="AD39" i="1"/>
  <c r="AD40" i="1" s="1"/>
  <c r="AB39" i="1"/>
  <c r="AB40" i="1" s="1"/>
  <c r="Z39" i="1"/>
  <c r="Z40" i="1" s="1"/>
  <c r="BQ39" i="1"/>
  <c r="BQ40" i="1" s="1"/>
  <c r="BO39" i="1"/>
  <c r="BO40" i="1" s="1"/>
  <c r="BM39" i="1"/>
  <c r="BM40" i="1" s="1"/>
  <c r="BK39" i="1"/>
  <c r="BK40" i="1" s="1"/>
  <c r="BI39" i="1"/>
  <c r="BI40" i="1" s="1"/>
  <c r="BG39" i="1"/>
  <c r="BG40" i="1" s="1"/>
  <c r="BE39" i="1"/>
  <c r="BE40" i="1" s="1"/>
  <c r="BC39" i="1"/>
  <c r="BC40" i="1" s="1"/>
  <c r="BA39" i="1"/>
  <c r="BA40" i="1" s="1"/>
  <c r="AY39" i="1"/>
  <c r="AY40" i="1" s="1"/>
  <c r="AW39" i="1"/>
  <c r="AW40" i="1" s="1"/>
  <c r="AU39" i="1"/>
  <c r="AU40" i="1" s="1"/>
  <c r="AS39" i="1"/>
  <c r="AS40" i="1" s="1"/>
  <c r="AQ39" i="1"/>
  <c r="AQ40" i="1" s="1"/>
  <c r="AO39" i="1"/>
  <c r="AO40" i="1" s="1"/>
  <c r="AM39" i="1"/>
  <c r="AM40" i="1" s="1"/>
  <c r="AK39" i="1"/>
  <c r="AK40" i="1" s="1"/>
  <c r="AI39" i="1"/>
  <c r="AI40" i="1" s="1"/>
  <c r="AG39" i="1"/>
  <c r="AG40" i="1" s="1"/>
  <c r="AE39" i="1"/>
  <c r="AE40" i="1" s="1"/>
  <c r="AC39" i="1"/>
  <c r="AC40" i="1" s="1"/>
  <c r="AA39" i="1"/>
  <c r="AA40" i="1" s="1"/>
  <c r="Y39" i="1"/>
  <c r="Y40" i="1" s="1"/>
  <c r="D39" i="1"/>
  <c r="D40" i="1" s="1"/>
  <c r="F39" i="1"/>
  <c r="F40" i="1" s="1"/>
  <c r="H39" i="1"/>
  <c r="H40" i="1" s="1"/>
  <c r="J39" i="1"/>
  <c r="J40" i="1" s="1"/>
  <c r="L39" i="1"/>
  <c r="L40" i="1" s="1"/>
  <c r="N39" i="1"/>
  <c r="N40" i="1" s="1"/>
  <c r="P39" i="1"/>
  <c r="P40" i="1" s="1"/>
  <c r="R39" i="1"/>
  <c r="R40" i="1" s="1"/>
  <c r="T39" i="1"/>
  <c r="T40" i="1" s="1"/>
  <c r="V39" i="1"/>
  <c r="V40" i="1" s="1"/>
  <c r="X39" i="1"/>
  <c r="X40" i="1" s="1"/>
  <c r="E79" i="3"/>
  <c r="V42" i="1" l="1"/>
  <c r="V41" i="1"/>
  <c r="R42" i="1"/>
  <c r="R41" i="1"/>
  <c r="N42" i="1"/>
  <c r="N41" i="1"/>
  <c r="J42" i="1"/>
  <c r="J41" i="1"/>
  <c r="F42" i="1"/>
  <c r="F41" i="1"/>
  <c r="Y42" i="1"/>
  <c r="Y41" i="1"/>
  <c r="AC42" i="1"/>
  <c r="AC41" i="1"/>
  <c r="AG42" i="1"/>
  <c r="AG41" i="1"/>
  <c r="AK42" i="1"/>
  <c r="AK41" i="1"/>
  <c r="AO42" i="1"/>
  <c r="AO41" i="1"/>
  <c r="AS42" i="1"/>
  <c r="AS41" i="1"/>
  <c r="AW42" i="1"/>
  <c r="AW41" i="1"/>
  <c r="BA42" i="1"/>
  <c r="BA41" i="1"/>
  <c r="BE42" i="1"/>
  <c r="BE41" i="1"/>
  <c r="BI42" i="1"/>
  <c r="BI41" i="1"/>
  <c r="BM42" i="1"/>
  <c r="BM41" i="1"/>
  <c r="BQ42" i="1"/>
  <c r="BQ41" i="1"/>
  <c r="AB42" i="1"/>
  <c r="AB41" i="1"/>
  <c r="AF42" i="1"/>
  <c r="AF41" i="1"/>
  <c r="AJ42" i="1"/>
  <c r="AJ41" i="1"/>
  <c r="AN42" i="1"/>
  <c r="AN41" i="1"/>
  <c r="AR42" i="1"/>
  <c r="AR41" i="1"/>
  <c r="AV42" i="1"/>
  <c r="AV41" i="1"/>
  <c r="AZ42" i="1"/>
  <c r="AZ41" i="1"/>
  <c r="BD42" i="1"/>
  <c r="BD41" i="1"/>
  <c r="BH42" i="1"/>
  <c r="BH41" i="1"/>
  <c r="BL42" i="1"/>
  <c r="BL41" i="1"/>
  <c r="BP42" i="1"/>
  <c r="BP41" i="1"/>
  <c r="U42" i="1"/>
  <c r="U41" i="1"/>
  <c r="Q42" i="1"/>
  <c r="Q41" i="1"/>
  <c r="M42" i="1"/>
  <c r="M41" i="1"/>
  <c r="I42" i="1"/>
  <c r="I41" i="1"/>
  <c r="E42" i="1"/>
  <c r="E41" i="1"/>
  <c r="X42" i="1"/>
  <c r="X41" i="1"/>
  <c r="T42" i="1"/>
  <c r="T41" i="1"/>
  <c r="P42" i="1"/>
  <c r="P41" i="1"/>
  <c r="L42" i="1"/>
  <c r="L41" i="1"/>
  <c r="H42" i="1"/>
  <c r="H41" i="1"/>
  <c r="D42" i="1"/>
  <c r="D41" i="1"/>
  <c r="AA42" i="1"/>
  <c r="AA41" i="1"/>
  <c r="AE42" i="1"/>
  <c r="AE41" i="1"/>
  <c r="AI42" i="1"/>
  <c r="AI41" i="1"/>
  <c r="AM42" i="1"/>
  <c r="AM41" i="1"/>
  <c r="AQ42" i="1"/>
  <c r="AQ41" i="1"/>
  <c r="AU42" i="1"/>
  <c r="AU41" i="1"/>
  <c r="AY42" i="1"/>
  <c r="AY41" i="1"/>
  <c r="BC42" i="1"/>
  <c r="BC41" i="1"/>
  <c r="BG42" i="1"/>
  <c r="BG41" i="1"/>
  <c r="BK42" i="1"/>
  <c r="BK41" i="1"/>
  <c r="BO42" i="1"/>
  <c r="BO41" i="1"/>
  <c r="Z42" i="1"/>
  <c r="Z41" i="1"/>
  <c r="AD42" i="1"/>
  <c r="AD41" i="1"/>
  <c r="AH42" i="1"/>
  <c r="AH41" i="1"/>
  <c r="AL42" i="1"/>
  <c r="AL41" i="1"/>
  <c r="AP42" i="1"/>
  <c r="AP41" i="1"/>
  <c r="AT42" i="1"/>
  <c r="AT41" i="1"/>
  <c r="AX42" i="1"/>
  <c r="AX41" i="1"/>
  <c r="BB42" i="1"/>
  <c r="BB41" i="1"/>
  <c r="BF42" i="1"/>
  <c r="BF41" i="1"/>
  <c r="BJ42" i="1"/>
  <c r="BJ41" i="1"/>
  <c r="BN42" i="1"/>
  <c r="BN41" i="1"/>
  <c r="BR42" i="1"/>
  <c r="BR41" i="1"/>
  <c r="S42" i="1"/>
  <c r="S41" i="1"/>
  <c r="O42" i="1"/>
  <c r="O41" i="1"/>
  <c r="K42" i="1"/>
  <c r="K41" i="1"/>
  <c r="G42" i="1"/>
  <c r="G41" i="1"/>
  <c r="C42" i="1"/>
  <c r="C41" i="1"/>
  <c r="W42" i="1"/>
  <c r="W41" i="1"/>
</calcChain>
</file>

<file path=xl/sharedStrings.xml><?xml version="1.0" encoding="utf-8"?>
<sst xmlns="http://schemas.openxmlformats.org/spreadsheetml/2006/main" count="241" uniqueCount="209">
  <si>
    <t>Додаток до Паспорту фізико-хімічних показників природного газу по маршруту № 3</t>
  </si>
  <si>
    <t>Число місяця</t>
  </si>
  <si>
    <t>Теплота згоряння вища, МДж/м3</t>
  </si>
  <si>
    <t>Житомирська область</t>
  </si>
  <si>
    <t>Загальний обсяг газу, м3</t>
  </si>
  <si>
    <t xml:space="preserve">Обсяг газу переданого за добу,  м3 </t>
  </si>
  <si>
    <t>ГРС Житомир</t>
  </si>
  <si>
    <t>ГРС Житомир АГНКС-1 (прямий споживач ДП "Укравтогаз")</t>
  </si>
  <si>
    <t>ГРС Сінгури</t>
  </si>
  <si>
    <t>ГРС Гуйва</t>
  </si>
  <si>
    <t>ГРС Озерянка</t>
  </si>
  <si>
    <t>ГРС Глибочиця</t>
  </si>
  <si>
    <t>ГРС Глибочиця АГНКС (прямий споживач ТОВ ТЕК ІТЕРА України)</t>
  </si>
  <si>
    <t>ГРС Василівка</t>
  </si>
  <si>
    <t>ГРС Висока Піч</t>
  </si>
  <si>
    <t>ГРС Рея</t>
  </si>
  <si>
    <t>ГРС Гришківці</t>
  </si>
  <si>
    <t>ГРС Бердичів АГНКС-1 (прямий споживач РВУ "Київавтогаз")</t>
  </si>
  <si>
    <t>ГРС Бердичів</t>
  </si>
  <si>
    <t>ГРС Бердичів АГНКС 2 (прямий споживач ТОВ "Альтарф")</t>
  </si>
  <si>
    <t>ГРС Бердичів ВРТП "Укргазенергосервіс"</t>
  </si>
  <si>
    <t>ГРС Садки</t>
  </si>
  <si>
    <t>ГРС Чуднів</t>
  </si>
  <si>
    <t>ГРС Великі Коровинці</t>
  </si>
  <si>
    <t>ГРС Галіївка</t>
  </si>
  <si>
    <t>ГРС Сміла-Іванопіль</t>
  </si>
  <si>
    <t>ГРС Любар</t>
  </si>
  <si>
    <t>ГРС  Нова Чорторія</t>
  </si>
  <si>
    <t>ГРС Липно</t>
  </si>
  <si>
    <t>ГРС Романів</t>
  </si>
  <si>
    <t>ГРС Миропіль</t>
  </si>
  <si>
    <t>ГРС Врублівка</t>
  </si>
  <si>
    <t>ГРС Попільня</t>
  </si>
  <si>
    <t>ГРС Андрушки</t>
  </si>
  <si>
    <t>ГРС Андрушки СІГНЕТ-ЦЕНТР</t>
  </si>
  <si>
    <t>ГРС Червоне</t>
  </si>
  <si>
    <t>ГРС Андрушівка</t>
  </si>
  <si>
    <t>ГРС Стара Котельня</t>
  </si>
  <si>
    <t>ГРС  Вчорайше</t>
  </si>
  <si>
    <t>ГРС  Баранівка</t>
  </si>
  <si>
    <t>ГРС Довбиш</t>
  </si>
  <si>
    <t>ГРС Кам"яний Брід</t>
  </si>
  <si>
    <t>ГРС Першотравенськ</t>
  </si>
  <si>
    <t>ГРС Бабичівка</t>
  </si>
  <si>
    <t>ГРС Коростишів</t>
  </si>
  <si>
    <t>ГРС Студениця</t>
  </si>
  <si>
    <t>ГРС Прислуч</t>
  </si>
  <si>
    <t>ГРС Полонне</t>
  </si>
  <si>
    <t>ГРС Сміла Подорожнє</t>
  </si>
  <si>
    <t>ГРС Вінниця Північна</t>
  </si>
  <si>
    <t xml:space="preserve"> ГРС Вінниця Північна - Якушинці (прямий споживач ТОВ "Газпостачсервіс")</t>
  </si>
  <si>
    <t>ГРС Вінниця Північна АГНКС1 (прямий споживач ДП "Укравтогаз")</t>
  </si>
  <si>
    <t>ГРС Вінниця Південна</t>
  </si>
  <si>
    <t>ГРС Вінниця Південна АГНКС1 ЕККО ГРУП</t>
  </si>
  <si>
    <t>ГРС Вінниця Східна</t>
  </si>
  <si>
    <t>ГРС Гнівань</t>
  </si>
  <si>
    <t>ГРС Ластівка</t>
  </si>
  <si>
    <t>ГРС Хмільник</t>
  </si>
  <si>
    <t>ГРС Сальниця</t>
  </si>
  <si>
    <t>ГРС Калинівка</t>
  </si>
  <si>
    <t>ГРС Калинівка Еко-Сфера</t>
  </si>
  <si>
    <t>ГРС  Корделівка</t>
  </si>
  <si>
    <t>ГРС Люлинці</t>
  </si>
  <si>
    <t>ГРС Радівка</t>
  </si>
  <si>
    <t>ГРС Хомутинці</t>
  </si>
  <si>
    <t>ГРС Сальник</t>
  </si>
  <si>
    <t>ГРС Козятин</t>
  </si>
  <si>
    <t>ГРС  Глухівці</t>
  </si>
  <si>
    <t>ГРС Перемога</t>
  </si>
  <si>
    <t>ГРС Турбів</t>
  </si>
  <si>
    <t>ГРС Дружба УКРАФЛОРА- ВІННИЦЯ</t>
  </si>
  <si>
    <t>ГРС Війтівці</t>
  </si>
  <si>
    <t>ГРС Махнівка</t>
  </si>
  <si>
    <t>Енергія, МДж</t>
  </si>
  <si>
    <r>
      <t>Теплота згоряння (середньозважене значення за місяць), МДж/м</t>
    </r>
    <r>
      <rPr>
        <sz val="9"/>
        <color rgb="FFFF0000"/>
        <rFont val="Calibri"/>
        <family val="2"/>
        <charset val="204"/>
      </rPr>
      <t>³</t>
    </r>
  </si>
  <si>
    <r>
      <t>Теплота згоряння (середньозважене значення за місяць), ккал/м</t>
    </r>
    <r>
      <rPr>
        <sz val="9"/>
        <color rgb="FFFF0000"/>
        <rFont val="Calibri"/>
        <family val="2"/>
        <charset val="204"/>
      </rPr>
      <t>³</t>
    </r>
  </si>
  <si>
    <r>
      <t>Теплота згоряння (середньозважене значення за місяць), кВт*год./м</t>
    </r>
    <r>
      <rPr>
        <sz val="9"/>
        <color rgb="FFFF0000"/>
        <rFont val="Calibri"/>
        <family val="2"/>
        <charset val="204"/>
      </rPr>
      <t>³</t>
    </r>
  </si>
  <si>
    <t>ПАСПОРТ ФІЗИКО-ХІМІЧНИХ ПОКАЗНИКІВ ПРИРОДНОГО ГАЗУ  № 3</t>
  </si>
  <si>
    <t>ПАТ "УКРТРАНСГАЗ"                                                                                                                                                   Філія "УМГ "КИЇВТРАНСГАЗ"                                                                              Бердичівське ЛВУМГ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</si>
  <si>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ПАТ Хмельницькгаз, ПАТ Коростишівгаз, РВУ Київавтогаз, ТОВ ТЕК "Ітера Україна", ТОВ "Альтарф", ВРТП "Укргазенергосервіс", ТОВ "Сігнет-Центр", ТОВ "Газпостачсервіс", ТОВ "ЕККО ГРУП", ТОВ "ЕКО-СФЕРА", ТОВ "УКРФЛОРА ВІННИЦЯ"</t>
    </r>
  </si>
  <si>
    <t>Вимірювальна хіміко-аналітична лабораторія</t>
  </si>
  <si>
    <t>Маршрут № 3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</si>
  <si>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</si>
  <si>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Дашава-Київ (ДК)</t>
    </r>
  </si>
  <si>
    <t>за період з</t>
  </si>
  <si>
    <t xml:space="preserve"> по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</si>
  <si>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</si>
  <si>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</si>
  <si>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</si>
  <si>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</si>
  <si>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</si>
  <si>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</si>
  <si>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</si>
  <si>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</si>
  <si>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</si>
  <si>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</si>
  <si>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</si>
  <si>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</si>
  <si>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</si>
  <si>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</si>
  <si>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</si>
  <si>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</si>
  <si>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</si>
  <si>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</si>
  <si>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</si>
  <si>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</si>
  <si>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</si>
  <si>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</si>
  <si>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</si>
  <si>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</si>
  <si>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</si>
  <si>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</si>
  <si>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</si>
  <si>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</si>
  <si>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</si>
  <si>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</si>
  <si>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</si>
  <si>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</si>
  <si>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</si>
  <si>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Начальник Бердичівського ЛВУ МГ</t>
  </si>
  <si>
    <t>Лохман В.В.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</si>
  <si>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</si>
  <si>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</si>
  <si>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</si>
  <si>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</si>
  <si>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</si>
  <si>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</si>
  <si>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</si>
  <si>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</si>
  <si>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</si>
  <si>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</si>
  <si>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3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</si>
  <si>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</si>
  <si>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</si>
  <si>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</si>
  <si>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</si>
  <si>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</si>
  <si>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</si>
  <si>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Житомирська обл</t>
  </si>
  <si>
    <t>ГРС Житомир, 56ZOPZНІ40943010 (56ZOPZНІ4094302Z)</t>
  </si>
  <si>
    <t>ГРС Житомир АГНКС-1 (прямий споживач ДП "Укравтогаз") 56ZOPZНІ4094401Х</t>
  </si>
  <si>
    <t>ГРС Сінгури, 56ZOPZНІ4098001Т</t>
  </si>
  <si>
    <t>ГРС Гуйва, 56ZOPZНІ40986015</t>
  </si>
  <si>
    <t>ГРС Озерянка, 56ZOPZНІ4097601А</t>
  </si>
  <si>
    <t>ГРС Глибочиця, 56ZOPZНІ4096502Н</t>
  </si>
  <si>
    <t xml:space="preserve">ГРС Глибочиця АГНКС (прямий споживач ТОВ ТЕК ІТЕРА України), 56ZOPZНІ4096503F </t>
  </si>
  <si>
    <t>ГРС Василівка, 56ZOPZНІ4095701G</t>
  </si>
  <si>
    <t>ГРС Висока Піч, 56ZOPZНІ40960012</t>
  </si>
  <si>
    <t>ГРС Рея, 56ZOPZНІ4096401N</t>
  </si>
  <si>
    <t>ГРС Гришківці,  56ZOPZНІ4096701В</t>
  </si>
  <si>
    <t>ГРС Бердичів АГНКС-1 (прямий споживач РВУ "Київавтогаз"), 56ZOPZНІ40967029</t>
  </si>
  <si>
    <t>ГРС Бердичів, 56ZOPZНІ4094701L (56ZOPZНІ4094702J)</t>
  </si>
  <si>
    <t>ГРС Бердичів АГНКС 2(прямий споживач ТОВ "Альтарф"), 56ZOPZНІ4094704F</t>
  </si>
  <si>
    <t>ГРС Бердичів ВРТП "Укргазенергосервіс" (прямий споживач ВРТП"Укргазенергосервіс"), 56ZOPZНІ4094703Н</t>
  </si>
  <si>
    <t xml:space="preserve">ГРС Садки, 56ZOPZНІ4097902Х </t>
  </si>
  <si>
    <t>ГРС Чуднів, 56ZOPZНІ4095301W</t>
  </si>
  <si>
    <t>ГРС Великі Коровинці, 56ZOPZНІ4095801С</t>
  </si>
  <si>
    <t>ГРС Галіївка, 56ZOPZНІ4096301R</t>
  </si>
  <si>
    <r>
      <rPr>
        <sz val="10"/>
        <rFont val="Times New Roman"/>
        <family val="1"/>
        <charset val="204"/>
      </rPr>
      <t>ГРС Сміла Іванопіль, 56</t>
    </r>
    <r>
      <rPr>
        <sz val="10"/>
        <color theme="1"/>
        <rFont val="Times New Roman"/>
        <family val="1"/>
        <charset val="204"/>
      </rPr>
      <t>ZOPVIN4098101Е</t>
    </r>
  </si>
  <si>
    <t>ГРС Любар Фшлинці, 56ZOPZНІ40950017</t>
  </si>
  <si>
    <t>ГРС Нова Чорторія, 56ZOPZНІ4097501Е</t>
  </si>
  <si>
    <t xml:space="preserve">ГРС Липне, 56ZOPZНІ4097201Q  </t>
  </si>
  <si>
    <t>ГРС Романів, 56ZOPZНІ40951013</t>
  </si>
  <si>
    <t>ГРС Миропіль, 56ZOPZНІ4097401І</t>
  </si>
  <si>
    <t>ГРС Врублівка,56ZOPZНІ4096101Z</t>
  </si>
  <si>
    <t>ГРС Попільня, 56ZOPZНІ40987011</t>
  </si>
  <si>
    <t>ГРС Андрушки, 56ZOPZНІ4092901N</t>
  </si>
  <si>
    <t>ГРС Андрушки СІГНЕТ-ЦЕНТР, (прямий споживач ТОВ "Сігнет - Центр"), 56ZOPZНІ4092902L</t>
  </si>
  <si>
    <t>ГРС Червоне, 56ZOPZНІ4098401D</t>
  </si>
  <si>
    <t xml:space="preserve">ГРС Андрушівка, 56ZOPZНІ4094501Т </t>
  </si>
  <si>
    <t>ГРС Стара Котельня, 56ZOPZНІ4098201L</t>
  </si>
  <si>
    <t>ГРС Вчорайше, 56ZOPZНІ4096201V</t>
  </si>
  <si>
    <t>ГРС Баранівка, 56ZOPZНІ4094601Р</t>
  </si>
  <si>
    <t xml:space="preserve">ГРС Довбиш, 56ZOPZНІ4094801Н </t>
  </si>
  <si>
    <t>ГРС Кам'яний Брід, 56ZOPZНІ40969013</t>
  </si>
  <si>
    <t>ГРС Першотравенськ, 56ZOPHML4099301М</t>
  </si>
  <si>
    <t>ГРС Бабичівка, 56ZOPZНІ4095401S</t>
  </si>
  <si>
    <t>ГРС Коростишів, 56ZOPZНІ4094901D</t>
  </si>
  <si>
    <t>ГРС Студениця, 56ZOPZНІ4098301H</t>
  </si>
  <si>
    <t>Хмельницька обл</t>
  </si>
  <si>
    <t>ГРС Прислуч, 56ZOPZHI4097502C</t>
  </si>
  <si>
    <t>ГРС Полонне, 56ZOPHML4099201Q</t>
  </si>
  <si>
    <t>Вінницька обл</t>
  </si>
  <si>
    <t>ГРС Сміла Подорожнє, 56ZOPVIN4098102C</t>
  </si>
  <si>
    <t>ГРС Вінниця Північна, 56ZOPVIN40922013 (56ZOPVIN40922021)</t>
  </si>
  <si>
    <t>ГРС Вінниця Північна - Якушинці (прямий споживач ТОВ "Газпостачсервіс"), 56ZOPVIN4092213Х</t>
  </si>
  <si>
    <t>ГРС Вінниця Північна АГНКС1 (прямий споживач ДП "Укравтогаз"), 56ZOPVIN4092311Х</t>
  </si>
  <si>
    <t>ГРС Вінниця Південна, 56ZOPVIN40921017</t>
  </si>
  <si>
    <t>ГРС Вінниця Південна АГНКС1 ЕККО ГРУП (прямий спожива ТОВ "ЕККО ГРУП"), 56ZOPVIN40921025</t>
  </si>
  <si>
    <t>ГРС Вінниця Східна, 56ZOPVIN4092401W</t>
  </si>
  <si>
    <t>ГРС Гнівань, 56ZOPVIN4092501S</t>
  </si>
  <si>
    <t>ГРС Ластівка, 56ZOPVIN40940011</t>
  </si>
  <si>
    <t>ГРС Хмільник, 56ZOPVIN4092801G</t>
  </si>
  <si>
    <t>ГРС Сальниця, 56ZOPVIN40939017</t>
  </si>
  <si>
    <t>ГРС Калинівка, 56ZOPVIN4092601О</t>
  </si>
  <si>
    <t>ГРС Калинівка ЕКО-СФЕРА (прямий споживач ТОВ ЕКО-СФЕРА), 56ZOPZHI4092602Х</t>
  </si>
  <si>
    <t>ГРС Корделівка, 56ZOPVIN4093401R</t>
  </si>
  <si>
    <t>ГРС Люлинці, 56ZOPVIN4093501N</t>
  </si>
  <si>
    <t>ГРС Радівка, 56ZOPVIN4093701F</t>
  </si>
  <si>
    <t>ГРС Хомутинці, 56ZOPVIN4094101Y</t>
  </si>
  <si>
    <t>ГРС Сальник, 56ZOPVIN4093801В</t>
  </si>
  <si>
    <t>ГРС Козятин L-1,L-2, 56ZOPVIN4092702І</t>
  </si>
  <si>
    <t>ГРС Глухівці, 56ZOPVIN40930016</t>
  </si>
  <si>
    <t>ГРС Перемога, 56ZOPVIN4093601J</t>
  </si>
  <si>
    <t>ГРС Турбів,56ZOPVIN4094201U</t>
  </si>
  <si>
    <t>ГРС Дружба УКРАФЛОРА- ВІННИЦЯ (прямий споживач ТОВ УКРАФЛОРА-ВІННИЦЯ), 56ZOPVIN40931012</t>
  </si>
  <si>
    <t>ГРС Війтівці, 56ZOPVIN4093201Z</t>
  </si>
  <si>
    <t>ГРС Махнівка, 56ZOPVIN4093301V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</si>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</sst>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"/>
    <numFmt numFmtId="165" formatCode="dd/mm/yyyy\ \р/"/>
    <numFmt numFmtId="166" formatCode="0.0000"/>
    <numFmt numFmtId="167" formatCode="0.0"/>
    <numFmt numFmtId="168" formatCode="0.000"/>
    <numFmt numFmtId="169" formatCode="dd/mm/yy;@"/>
    <numFmt numFmtId="170" formatCode="dd\.mm\.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i/>
      <sz val="10"/>
      <color theme="4" tint="-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rgb="FFFF0000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6" fillId="0" borderId="0"/>
    <xf numFmtId="0" fontId="47" fillId="0" borderId="0"/>
    <xf numFmtId="0" fontId="11" fillId="0" borderId="0"/>
    <xf numFmtId="0" fontId="11" fillId="0" borderId="0"/>
    <xf numFmtId="0" fontId="48" fillId="0" borderId="0"/>
    <xf numFmtId="0" fontId="49" fillId="0" borderId="0"/>
    <xf numFmtId="0" fontId="11" fillId="0" borderId="0"/>
    <xf numFmtId="0" fontId="1" fillId="0" borderId="0"/>
    <xf numFmtId="0" fontId="50" fillId="0" borderId="0"/>
    <xf numFmtId="0" fontId="47" fillId="0" borderId="0"/>
    <xf numFmtId="0" fontId="47" fillId="0" borderId="0"/>
  </cellStyleXfs>
  <cellXfs count="317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 applyAlignment="1"/>
    <xf numFmtId="0" fontId="2" fillId="0" borderId="0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49" fontId="7" fillId="3" borderId="1" xfId="0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9" fillId="6" borderId="1" xfId="0" applyNumberFormat="1" applyFont="1" applyFill="1" applyBorder="1" applyAlignment="1" applyProtection="1">
      <alignment horizontal="center" vertical="center" wrapText="1"/>
    </xf>
    <xf numFmtId="49" fontId="7" fillId="0" borderId="0" xfId="2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Border="1" applyAlignment="1">
      <alignment horizontal="center" vertical="center"/>
    </xf>
    <xf numFmtId="2" fontId="10" fillId="7" borderId="1" xfId="1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Border="1" applyAlignment="1">
      <alignment horizontal="center" vertical="center"/>
    </xf>
    <xf numFmtId="3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13" fillId="0" borderId="0" xfId="1" applyFont="1" applyBorder="1"/>
    <xf numFmtId="4" fontId="5" fillId="0" borderId="0" xfId="1" applyNumberFormat="1" applyFont="1" applyBorder="1" applyAlignment="1">
      <alignment horizontal="center" vertical="center" wrapText="1"/>
    </xf>
    <xf numFmtId="0" fontId="13" fillId="0" borderId="0" xfId="1" applyFont="1"/>
    <xf numFmtId="4" fontId="13" fillId="0" borderId="0" xfId="1" applyNumberFormat="1" applyFont="1"/>
    <xf numFmtId="4" fontId="8" fillId="0" borderId="1" xfId="1" applyNumberFormat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center" vertical="center" wrapText="1"/>
    </xf>
    <xf numFmtId="4" fontId="16" fillId="8" borderId="1" xfId="1" applyNumberFormat="1" applyFont="1" applyFill="1" applyBorder="1" applyAlignment="1">
      <alignment horizontal="center" vertical="center" wrapText="1"/>
    </xf>
    <xf numFmtId="4" fontId="17" fillId="0" borderId="0" xfId="1" applyNumberFormat="1" applyFont="1" applyBorder="1" applyAlignment="1">
      <alignment horizontal="center" vertical="center" wrapText="1"/>
    </xf>
    <xf numFmtId="0" fontId="18" fillId="0" borderId="1" xfId="1" applyFont="1" applyFill="1" applyBorder="1"/>
    <xf numFmtId="3" fontId="16" fillId="8" borderId="1" xfId="1" applyNumberFormat="1" applyFont="1" applyFill="1" applyBorder="1" applyAlignment="1">
      <alignment horizontal="center" vertical="center"/>
    </xf>
    <xf numFmtId="3" fontId="17" fillId="0" borderId="0" xfId="1" applyNumberFormat="1" applyFont="1" applyBorder="1" applyAlignment="1">
      <alignment horizontal="center" vertical="center"/>
    </xf>
    <xf numFmtId="4" fontId="16" fillId="8" borderId="1" xfId="1" applyNumberFormat="1" applyFont="1" applyFill="1" applyBorder="1" applyAlignment="1">
      <alignment horizontal="center" vertical="center"/>
    </xf>
    <xf numFmtId="4" fontId="17" fillId="0" borderId="0" xfId="1" applyNumberFormat="1" applyFont="1" applyBorder="1" applyAlignment="1">
      <alignment horizontal="center" vertical="center"/>
    </xf>
    <xf numFmtId="0" fontId="19" fillId="0" borderId="2" xfId="1" applyFont="1" applyBorder="1"/>
    <xf numFmtId="0" fontId="20" fillId="0" borderId="3" xfId="1" applyFont="1" applyBorder="1" applyProtection="1">
      <protection locked="0"/>
    </xf>
    <xf numFmtId="0" fontId="10" fillId="0" borderId="3" xfId="1" applyFont="1" applyBorder="1" applyProtection="1">
      <protection locked="0"/>
    </xf>
    <xf numFmtId="0" fontId="1" fillId="0" borderId="0" xfId="1" applyProtection="1">
      <protection locked="0"/>
    </xf>
    <xf numFmtId="0" fontId="19" fillId="0" borderId="5" xfId="1" applyFont="1" applyBorder="1"/>
    <xf numFmtId="0" fontId="10" fillId="0" borderId="0" xfId="1" applyFont="1" applyBorder="1" applyProtection="1">
      <protection locked="0"/>
    </xf>
    <xf numFmtId="0" fontId="20" fillId="0" borderId="0" xfId="1" applyFont="1" applyBorder="1" applyProtection="1">
      <protection locked="0"/>
    </xf>
    <xf numFmtId="0" fontId="21" fillId="0" borderId="0" xfId="1" applyFont="1" applyBorder="1" applyAlignment="1" applyProtection="1">
      <alignment vertical="center" wrapText="1"/>
      <protection locked="0"/>
    </xf>
    <xf numFmtId="0" fontId="10" fillId="0" borderId="6" xfId="1" applyFont="1" applyBorder="1" applyProtection="1">
      <protection locked="0"/>
    </xf>
    <xf numFmtId="0" fontId="10" fillId="0" borderId="5" xfId="1" applyFont="1" applyBorder="1" applyProtection="1"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horizontal="center"/>
      <protection locked="0"/>
    </xf>
    <xf numFmtId="0" fontId="20" fillId="7" borderId="24" xfId="1" applyFont="1" applyFill="1" applyBorder="1" applyAlignment="1" applyProtection="1">
      <alignment horizontal="center" vertical="center" textRotation="90" wrapText="1"/>
      <protection locked="0"/>
    </xf>
    <xf numFmtId="0" fontId="20" fillId="7" borderId="25" xfId="1" applyFont="1" applyFill="1" applyBorder="1" applyAlignment="1" applyProtection="1">
      <alignment horizontal="center" vertical="center" textRotation="90" wrapText="1"/>
      <protection locked="0"/>
    </xf>
    <xf numFmtId="0" fontId="20" fillId="7" borderId="26" xfId="1" applyFont="1" applyFill="1" applyBorder="1" applyAlignment="1" applyProtection="1">
      <alignment horizontal="center" vertical="center" textRotation="90" wrapText="1"/>
      <protection locked="0"/>
    </xf>
    <xf numFmtId="0" fontId="20" fillId="7" borderId="27" xfId="1" applyFont="1" applyFill="1" applyBorder="1" applyAlignment="1" applyProtection="1">
      <alignment horizontal="center" vertical="center" textRotation="90" wrapText="1"/>
      <protection locked="0"/>
    </xf>
    <xf numFmtId="0" fontId="20" fillId="7" borderId="21" xfId="1" applyFont="1" applyFill="1" applyBorder="1" applyAlignment="1" applyProtection="1">
      <alignment horizontal="center" vertical="center" textRotation="90" wrapText="1"/>
      <protection locked="0"/>
    </xf>
    <xf numFmtId="0" fontId="20" fillId="7" borderId="28" xfId="1" applyFont="1" applyFill="1" applyBorder="1" applyAlignment="1" applyProtection="1">
      <alignment horizontal="center" vertical="center" textRotation="90" wrapText="1"/>
      <protection locked="0"/>
    </xf>
    <xf numFmtId="0" fontId="20" fillId="7" borderId="29" xfId="1" applyFont="1" applyFill="1" applyBorder="1" applyAlignment="1" applyProtection="1">
      <alignment horizontal="center" vertical="center" textRotation="90" wrapText="1"/>
      <protection locked="0"/>
    </xf>
    <xf numFmtId="0" fontId="20" fillId="7" borderId="30" xfId="1" applyFont="1" applyFill="1" applyBorder="1" applyAlignment="1" applyProtection="1">
      <alignment horizontal="center" vertical="center" textRotation="90" wrapText="1"/>
      <protection locked="0"/>
    </xf>
    <xf numFmtId="0" fontId="20" fillId="7" borderId="31" xfId="1" applyFont="1" applyFill="1" applyBorder="1" applyAlignment="1" applyProtection="1">
      <alignment horizontal="center" vertical="center" textRotation="90" wrapText="1"/>
      <protection locked="0"/>
    </xf>
    <xf numFmtId="0" fontId="20" fillId="7" borderId="7" xfId="1" applyFont="1" applyFill="1" applyBorder="1" applyAlignment="1" applyProtection="1">
      <alignment horizontal="center" vertical="center" wrapText="1"/>
      <protection locked="0"/>
    </xf>
    <xf numFmtId="166" fontId="27" fillId="0" borderId="9" xfId="1" applyNumberFormat="1" applyFont="1" applyBorder="1" applyAlignment="1">
      <alignment horizontal="center" vertical="center" wrapText="1"/>
    </xf>
    <xf numFmtId="166" fontId="27" fillId="0" borderId="35" xfId="1" applyNumberFormat="1" applyFont="1" applyBorder="1" applyAlignment="1">
      <alignment horizontal="center" vertical="center" wrapText="1"/>
    </xf>
    <xf numFmtId="166" fontId="27" fillId="0" borderId="7" xfId="1" applyNumberFormat="1" applyFont="1" applyBorder="1" applyAlignment="1">
      <alignment horizontal="center" vertical="center" wrapText="1"/>
    </xf>
    <xf numFmtId="1" fontId="27" fillId="0" borderId="36" xfId="1" applyNumberFormat="1" applyFont="1" applyBorder="1" applyAlignment="1">
      <alignment horizontal="center" vertical="center" wrapText="1"/>
    </xf>
    <xf numFmtId="2" fontId="27" fillId="0" borderId="8" xfId="1" applyNumberFormat="1" applyFont="1" applyBorder="1" applyAlignment="1">
      <alignment horizontal="center" vertical="center" wrapText="1"/>
    </xf>
    <xf numFmtId="2" fontId="27" fillId="0" borderId="10" xfId="1" applyNumberFormat="1" applyFont="1" applyBorder="1" applyAlignment="1">
      <alignment horizontal="center" vertical="center" wrapText="1"/>
    </xf>
    <xf numFmtId="1" fontId="27" fillId="0" borderId="7" xfId="1" applyNumberFormat="1" applyFont="1" applyBorder="1" applyAlignment="1">
      <alignment horizontal="center" vertical="center" wrapText="1"/>
    </xf>
    <xf numFmtId="2" fontId="27" fillId="0" borderId="37" xfId="1" applyNumberFormat="1" applyFont="1" applyBorder="1" applyAlignment="1">
      <alignment horizontal="center" vertical="center" wrapText="1"/>
    </xf>
    <xf numFmtId="1" fontId="27" fillId="0" borderId="8" xfId="1" applyNumberFormat="1" applyFont="1" applyBorder="1" applyAlignment="1">
      <alignment horizontal="center" vertical="center" wrapText="1"/>
    </xf>
    <xf numFmtId="2" fontId="27" fillId="0" borderId="9" xfId="1" applyNumberFormat="1" applyFont="1" applyBorder="1" applyAlignment="1">
      <alignment horizontal="center" vertical="center" wrapText="1"/>
    </xf>
    <xf numFmtId="167" fontId="28" fillId="0" borderId="38" xfId="1" applyNumberFormat="1" applyFont="1" applyBorder="1" applyAlignment="1">
      <alignment horizontal="center" vertical="center" wrapText="1"/>
    </xf>
    <xf numFmtId="167" fontId="28" fillId="0" borderId="1" xfId="1" applyNumberFormat="1" applyFont="1" applyBorder="1" applyAlignment="1">
      <alignment horizontal="center" vertical="center" wrapText="1"/>
    </xf>
    <xf numFmtId="0" fontId="10" fillId="7" borderId="39" xfId="1" applyFont="1" applyFill="1" applyBorder="1" applyAlignment="1" applyProtection="1">
      <alignment horizontal="center" vertical="center" wrapText="1"/>
      <protection locked="0"/>
    </xf>
    <xf numFmtId="0" fontId="10" fillId="7" borderId="40" xfId="1" applyFont="1" applyFill="1" applyBorder="1" applyAlignment="1" applyProtection="1">
      <alignment horizontal="center" vertical="center" wrapText="1"/>
      <protection locked="0"/>
    </xf>
    <xf numFmtId="168" fontId="29" fillId="7" borderId="0" xfId="1" applyNumberFormat="1" applyFont="1" applyFill="1"/>
    <xf numFmtId="0" fontId="30" fillId="7" borderId="0" xfId="1" applyFont="1" applyFill="1" applyAlignment="1">
      <alignment horizontal="center"/>
    </xf>
    <xf numFmtId="2" fontId="29" fillId="7" borderId="0" xfId="1" applyNumberFormat="1" applyFont="1" applyFill="1" applyProtection="1"/>
    <xf numFmtId="0" fontId="29" fillId="7" borderId="0" xfId="1" applyFont="1" applyFill="1" applyProtection="1">
      <protection locked="0"/>
    </xf>
    <xf numFmtId="0" fontId="20" fillId="7" borderId="11" xfId="1" applyFont="1" applyFill="1" applyBorder="1" applyAlignment="1" applyProtection="1">
      <alignment horizontal="center" vertical="center" wrapText="1"/>
      <protection locked="0"/>
    </xf>
    <xf numFmtId="166" fontId="27" fillId="0" borderId="1" xfId="1" applyNumberFormat="1" applyFont="1" applyBorder="1" applyAlignment="1">
      <alignment horizontal="center" vertical="center" wrapText="1"/>
    </xf>
    <xf numFmtId="166" fontId="27" fillId="0" borderId="41" xfId="1" applyNumberFormat="1" applyFont="1" applyBorder="1" applyAlignment="1">
      <alignment horizontal="center" vertical="center" wrapText="1"/>
    </xf>
    <xf numFmtId="166" fontId="27" fillId="0" borderId="11" xfId="1" applyNumberFormat="1" applyFont="1" applyBorder="1" applyAlignment="1">
      <alignment horizontal="center" vertical="center" wrapText="1"/>
    </xf>
    <xf numFmtId="1" fontId="27" fillId="0" borderId="42" xfId="1" applyNumberFormat="1" applyFont="1" applyBorder="1" applyAlignment="1">
      <alignment horizontal="center" vertical="center" wrapText="1"/>
    </xf>
    <xf numFmtId="2" fontId="27" fillId="0" borderId="18" xfId="1" applyNumberFormat="1" applyFont="1" applyBorder="1" applyAlignment="1">
      <alignment horizontal="center" vertical="center" wrapText="1"/>
    </xf>
    <xf numFmtId="2" fontId="27" fillId="0" borderId="19" xfId="1" applyNumberFormat="1" applyFont="1" applyBorder="1" applyAlignment="1">
      <alignment horizontal="center" vertical="center" wrapText="1"/>
    </xf>
    <xf numFmtId="1" fontId="27" fillId="0" borderId="11" xfId="1" applyNumberFormat="1" applyFont="1" applyBorder="1" applyAlignment="1">
      <alignment horizontal="center" vertical="center" wrapText="1"/>
    </xf>
    <xf numFmtId="2" fontId="27" fillId="0" borderId="38" xfId="1" applyNumberFormat="1" applyFont="1" applyBorder="1" applyAlignment="1">
      <alignment horizontal="center" vertical="center" wrapText="1"/>
    </xf>
    <xf numFmtId="1" fontId="27" fillId="0" borderId="18" xfId="1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0" fontId="10" fillId="7" borderId="19" xfId="1" applyFont="1" applyFill="1" applyBorder="1" applyAlignment="1" applyProtection="1">
      <alignment horizontal="center" vertical="center" wrapText="1"/>
      <protection locked="0"/>
    </xf>
    <xf numFmtId="166" fontId="28" fillId="0" borderId="1" xfId="1" applyNumberFormat="1" applyFont="1" applyBorder="1" applyAlignment="1">
      <alignment horizontal="center" vertical="center" wrapText="1"/>
    </xf>
    <xf numFmtId="166" fontId="28" fillId="0" borderId="41" xfId="1" applyNumberFormat="1" applyFont="1" applyBorder="1" applyAlignment="1">
      <alignment horizontal="center" vertical="center" wrapText="1"/>
    </xf>
    <xf numFmtId="166" fontId="28" fillId="0" borderId="11" xfId="1" applyNumberFormat="1" applyFont="1" applyBorder="1" applyAlignment="1">
      <alignment horizontal="center" vertical="center" wrapText="1"/>
    </xf>
    <xf numFmtId="1" fontId="28" fillId="0" borderId="42" xfId="1" applyNumberFormat="1" applyFont="1" applyBorder="1" applyAlignment="1">
      <alignment horizontal="center" vertical="center" wrapText="1"/>
    </xf>
    <xf numFmtId="2" fontId="28" fillId="0" borderId="18" xfId="1" applyNumberFormat="1" applyFont="1" applyBorder="1" applyAlignment="1">
      <alignment horizontal="center" vertical="center" wrapText="1"/>
    </xf>
    <xf numFmtId="2" fontId="28" fillId="0" borderId="19" xfId="1" applyNumberFormat="1" applyFont="1" applyBorder="1" applyAlignment="1">
      <alignment horizontal="center" vertical="center" wrapText="1"/>
    </xf>
    <xf numFmtId="1" fontId="28" fillId="0" borderId="11" xfId="1" applyNumberFormat="1" applyFont="1" applyBorder="1" applyAlignment="1">
      <alignment horizontal="center" vertical="center" wrapText="1"/>
    </xf>
    <xf numFmtId="2" fontId="28" fillId="0" borderId="38" xfId="1" applyNumberFormat="1" applyFont="1" applyBorder="1" applyAlignment="1">
      <alignment horizontal="center" vertical="center" wrapText="1"/>
    </xf>
    <xf numFmtId="1" fontId="28" fillId="0" borderId="18" xfId="1" applyNumberFormat="1" applyFont="1" applyBorder="1" applyAlignment="1">
      <alignment horizontal="center" vertical="center" wrapText="1"/>
    </xf>
    <xf numFmtId="2" fontId="28" fillId="0" borderId="1" xfId="1" applyNumberFormat="1" applyFont="1" applyBorder="1" applyAlignment="1">
      <alignment horizontal="center" vertical="center" wrapText="1"/>
    </xf>
    <xf numFmtId="168" fontId="1" fillId="7" borderId="0" xfId="1" applyNumberFormat="1" applyFill="1"/>
    <xf numFmtId="0" fontId="31" fillId="7" borderId="0" xfId="1" applyFont="1" applyFill="1" applyAlignment="1">
      <alignment horizontal="center"/>
    </xf>
    <xf numFmtId="2" fontId="1" fillId="7" borderId="0" xfId="1" applyNumberFormat="1" applyFill="1" applyProtection="1"/>
    <xf numFmtId="0" fontId="1" fillId="7" borderId="0" xfId="1" applyFill="1" applyProtection="1">
      <protection locked="0"/>
    </xf>
    <xf numFmtId="0" fontId="20" fillId="7" borderId="43" xfId="1" applyFont="1" applyFill="1" applyBorder="1" applyAlignment="1" applyProtection="1">
      <alignment horizontal="center" vertical="center" wrapText="1"/>
      <protection locked="0"/>
    </xf>
    <xf numFmtId="0" fontId="20" fillId="7" borderId="1" xfId="1" applyFont="1" applyFill="1" applyBorder="1" applyAlignment="1" applyProtection="1">
      <alignment horizontal="center" vertical="center" wrapText="1"/>
      <protection locked="0"/>
    </xf>
    <xf numFmtId="166" fontId="10" fillId="7" borderId="44" xfId="1" applyNumberFormat="1" applyFont="1" applyFill="1" applyBorder="1" applyAlignment="1">
      <alignment horizontal="center"/>
    </xf>
    <xf numFmtId="166" fontId="10" fillId="7" borderId="39" xfId="1" applyNumberFormat="1" applyFont="1" applyFill="1" applyBorder="1" applyAlignment="1">
      <alignment horizontal="center"/>
    </xf>
    <xf numFmtId="166" fontId="10" fillId="7" borderId="45" xfId="1" applyNumberFormat="1" applyFont="1" applyFill="1" applyBorder="1" applyAlignment="1">
      <alignment horizontal="center"/>
    </xf>
    <xf numFmtId="166" fontId="20" fillId="7" borderId="38" xfId="1" applyNumberFormat="1" applyFont="1" applyFill="1" applyBorder="1" applyAlignment="1">
      <alignment horizontal="center"/>
    </xf>
    <xf numFmtId="166" fontId="20" fillId="7" borderId="1" xfId="1" applyNumberFormat="1" applyFont="1" applyFill="1" applyBorder="1" applyAlignment="1">
      <alignment horizontal="center"/>
    </xf>
    <xf numFmtId="166" fontId="20" fillId="7" borderId="41" xfId="1" applyNumberFormat="1" applyFont="1" applyFill="1" applyBorder="1" applyAlignment="1">
      <alignment horizontal="center"/>
    </xf>
    <xf numFmtId="166" fontId="10" fillId="7" borderId="38" xfId="1" applyNumberFormat="1" applyFont="1" applyFill="1" applyBorder="1" applyAlignment="1">
      <alignment horizontal="center"/>
    </xf>
    <xf numFmtId="166" fontId="10" fillId="7" borderId="1" xfId="1" applyNumberFormat="1" applyFont="1" applyFill="1" applyBorder="1" applyAlignment="1">
      <alignment horizontal="center"/>
    </xf>
    <xf numFmtId="166" fontId="10" fillId="7" borderId="41" xfId="1" applyNumberFormat="1" applyFont="1" applyFill="1" applyBorder="1" applyAlignment="1">
      <alignment horizontal="center"/>
    </xf>
    <xf numFmtId="166" fontId="20" fillId="7" borderId="11" xfId="1" applyNumberFormat="1" applyFont="1" applyFill="1" applyBorder="1" applyAlignment="1">
      <alignment horizontal="center"/>
    </xf>
    <xf numFmtId="3" fontId="20" fillId="7" borderId="18" xfId="1" applyNumberFormat="1" applyFont="1" applyFill="1" applyBorder="1" applyAlignment="1">
      <alignment horizontal="center"/>
    </xf>
    <xf numFmtId="2" fontId="20" fillId="7" borderId="1" xfId="1" applyNumberFormat="1" applyFont="1" applyFill="1" applyBorder="1" applyAlignment="1">
      <alignment horizontal="center"/>
    </xf>
    <xf numFmtId="2" fontId="20" fillId="7" borderId="19" xfId="1" applyNumberFormat="1" applyFont="1" applyFill="1" applyBorder="1" applyAlignment="1" applyProtection="1">
      <alignment horizontal="center" vertical="center" wrapText="1"/>
      <protection locked="0"/>
    </xf>
    <xf numFmtId="167" fontId="20" fillId="7" borderId="38" xfId="1" applyNumberFormat="1" applyFont="1" applyFill="1" applyBorder="1" applyAlignment="1">
      <alignment horizontal="center"/>
    </xf>
    <xf numFmtId="167" fontId="20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7" borderId="43" xfId="1" applyNumberFormat="1" applyFont="1" applyFill="1" applyBorder="1" applyAlignment="1">
      <alignment horizontal="center"/>
    </xf>
    <xf numFmtId="3" fontId="10" fillId="7" borderId="46" xfId="1" applyNumberFormat="1" applyFont="1" applyFill="1" applyBorder="1" applyAlignment="1">
      <alignment horizontal="center"/>
    </xf>
    <xf numFmtId="2" fontId="10" fillId="7" borderId="39" xfId="1" applyNumberFormat="1" applyFont="1" applyFill="1" applyBorder="1" applyAlignment="1">
      <alignment horizontal="center"/>
    </xf>
    <xf numFmtId="2" fontId="20" fillId="7" borderId="40" xfId="1" applyNumberFormat="1" applyFont="1" applyFill="1" applyBorder="1" applyAlignment="1" applyProtection="1">
      <alignment horizontal="center" vertical="center" wrapText="1"/>
      <protection locked="0"/>
    </xf>
    <xf numFmtId="3" fontId="20" fillId="7" borderId="42" xfId="1" applyNumberFormat="1" applyFont="1" applyFill="1" applyBorder="1" applyAlignment="1" applyProtection="1">
      <alignment horizontal="center"/>
      <protection locked="0"/>
    </xf>
    <xf numFmtId="2" fontId="20" fillId="7" borderId="18" xfId="1" applyNumberFormat="1" applyFont="1" applyFill="1" applyBorder="1" applyAlignment="1">
      <alignment horizontal="center"/>
    </xf>
    <xf numFmtId="3" fontId="20" fillId="7" borderId="11" xfId="1" applyNumberFormat="1" applyFont="1" applyFill="1" applyBorder="1" applyAlignment="1" applyProtection="1">
      <alignment horizontal="center" vertical="center" wrapText="1"/>
      <protection locked="0"/>
    </xf>
    <xf numFmtId="2" fontId="20" fillId="7" borderId="38" xfId="1" applyNumberFormat="1" applyFont="1" applyFill="1" applyBorder="1" applyAlignment="1">
      <alignment horizontal="center"/>
    </xf>
    <xf numFmtId="4" fontId="20" fillId="7" borderId="19" xfId="1" applyNumberFormat="1" applyFont="1" applyFill="1" applyBorder="1" applyAlignment="1" applyProtection="1">
      <alignment horizontal="center" vertical="center" wrapText="1"/>
      <protection locked="0"/>
    </xf>
    <xf numFmtId="166" fontId="10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10" fillId="7" borderId="19" xfId="1" applyNumberFormat="1" applyFont="1" applyFill="1" applyBorder="1" applyAlignment="1" applyProtection="1">
      <alignment horizontal="center" vertical="center" wrapText="1"/>
      <protection locked="0"/>
    </xf>
    <xf numFmtId="166" fontId="10" fillId="7" borderId="11" xfId="1" applyNumberFormat="1" applyFont="1" applyFill="1" applyBorder="1" applyAlignment="1">
      <alignment horizontal="center"/>
    </xf>
    <xf numFmtId="3" fontId="10" fillId="7" borderId="42" xfId="1" applyNumberFormat="1" applyFont="1" applyFill="1" applyBorder="1" applyAlignment="1" applyProtection="1">
      <alignment horizontal="center"/>
      <protection locked="0"/>
    </xf>
    <xf numFmtId="2" fontId="10" fillId="7" borderId="18" xfId="1" applyNumberFormat="1" applyFont="1" applyFill="1" applyBorder="1" applyAlignment="1">
      <alignment horizontal="center"/>
    </xf>
    <xf numFmtId="2" fontId="10" fillId="7" borderId="19" xfId="1" applyNumberFormat="1" applyFont="1" applyFill="1" applyBorder="1" applyAlignment="1" applyProtection="1">
      <alignment horizontal="center" vertical="center" wrapText="1"/>
      <protection locked="0"/>
    </xf>
    <xf numFmtId="3" fontId="10" fillId="7" borderId="11" xfId="1" applyNumberFormat="1" applyFont="1" applyFill="1" applyBorder="1" applyAlignment="1" applyProtection="1">
      <alignment horizontal="center" vertical="center" wrapText="1"/>
      <protection locked="0"/>
    </xf>
    <xf numFmtId="2" fontId="10" fillId="7" borderId="38" xfId="1" applyNumberFormat="1" applyFont="1" applyFill="1" applyBorder="1" applyAlignment="1">
      <alignment horizontal="center"/>
    </xf>
    <xf numFmtId="4" fontId="10" fillId="7" borderId="19" xfId="1" applyNumberFormat="1" applyFont="1" applyFill="1" applyBorder="1" applyAlignment="1" applyProtection="1">
      <alignment horizontal="center" vertical="center" wrapText="1"/>
      <protection locked="0"/>
    </xf>
    <xf numFmtId="3" fontId="10" fillId="7" borderId="18" xfId="1" applyNumberFormat="1" applyFont="1" applyFill="1" applyBorder="1" applyAlignment="1">
      <alignment horizontal="center"/>
    </xf>
    <xf numFmtId="2" fontId="10" fillId="7" borderId="1" xfId="1" applyNumberFormat="1" applyFont="1" applyFill="1" applyBorder="1" applyAlignment="1">
      <alignment horizontal="center"/>
    </xf>
    <xf numFmtId="0" fontId="20" fillId="7" borderId="23" xfId="1" applyFont="1" applyFill="1" applyBorder="1" applyAlignment="1" applyProtection="1">
      <alignment horizontal="center" vertical="center" wrapText="1"/>
      <protection locked="0"/>
    </xf>
    <xf numFmtId="166" fontId="20" fillId="7" borderId="47" xfId="1" applyNumberFormat="1" applyFont="1" applyFill="1" applyBorder="1" applyAlignment="1">
      <alignment horizontal="center"/>
    </xf>
    <xf numFmtId="166" fontId="20" fillId="7" borderId="48" xfId="1" applyNumberFormat="1" applyFont="1" applyFill="1" applyBorder="1" applyAlignment="1">
      <alignment horizontal="center"/>
    </xf>
    <xf numFmtId="166" fontId="20" fillId="7" borderId="49" xfId="1" applyNumberFormat="1" applyFont="1" applyFill="1" applyBorder="1" applyAlignment="1">
      <alignment horizontal="center"/>
    </xf>
    <xf numFmtId="166" fontId="20" fillId="7" borderId="23" xfId="1" applyNumberFormat="1" applyFont="1" applyFill="1" applyBorder="1" applyAlignment="1">
      <alignment horizontal="center"/>
    </xf>
    <xf numFmtId="3" fontId="20" fillId="7" borderId="50" xfId="1" applyNumberFormat="1" applyFont="1" applyFill="1" applyBorder="1" applyAlignment="1">
      <alignment horizontal="center"/>
    </xf>
    <xf numFmtId="2" fontId="20" fillId="7" borderId="48" xfId="1" applyNumberFormat="1" applyFont="1" applyFill="1" applyBorder="1" applyAlignment="1">
      <alignment horizontal="center"/>
    </xf>
    <xf numFmtId="2" fontId="20" fillId="7" borderId="5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48" xfId="1" applyFont="1" applyFill="1" applyBorder="1" applyAlignment="1" applyProtection="1">
      <alignment horizontal="center" vertical="center" wrapText="1"/>
      <protection locked="0"/>
    </xf>
    <xf numFmtId="0" fontId="10" fillId="7" borderId="51" xfId="1" applyFont="1" applyFill="1" applyBorder="1" applyAlignment="1" applyProtection="1">
      <alignment horizontal="center" vertical="center" wrapText="1"/>
      <protection locked="0"/>
    </xf>
    <xf numFmtId="0" fontId="20" fillId="7" borderId="52" xfId="1" applyFont="1" applyFill="1" applyBorder="1" applyAlignment="1" applyProtection="1">
      <alignment horizontal="center" vertical="center" wrapText="1"/>
      <protection locked="0"/>
    </xf>
    <xf numFmtId="166" fontId="10" fillId="7" borderId="53" xfId="1" applyNumberFormat="1" applyFont="1" applyFill="1" applyBorder="1" applyAlignment="1">
      <alignment horizontal="center"/>
    </xf>
    <xf numFmtId="166" fontId="10" fillId="7" borderId="33" xfId="1" applyNumberFormat="1" applyFont="1" applyFill="1" applyBorder="1" applyAlignment="1">
      <alignment horizontal="center"/>
    </xf>
    <xf numFmtId="166" fontId="10" fillId="7" borderId="54" xfId="1" applyNumberFormat="1" applyFont="1" applyFill="1" applyBorder="1" applyAlignment="1">
      <alignment horizontal="center"/>
    </xf>
    <xf numFmtId="166" fontId="10" fillId="7" borderId="52" xfId="1" applyNumberFormat="1" applyFont="1" applyFill="1" applyBorder="1" applyAlignment="1">
      <alignment horizontal="center"/>
    </xf>
    <xf numFmtId="3" fontId="10" fillId="7" borderId="32" xfId="1" applyNumberFormat="1" applyFont="1" applyFill="1" applyBorder="1" applyAlignment="1">
      <alignment horizontal="center"/>
    </xf>
    <xf numFmtId="2" fontId="10" fillId="7" borderId="33" xfId="1" applyNumberFormat="1" applyFont="1" applyFill="1" applyBorder="1" applyAlignment="1">
      <alignment horizontal="center"/>
    </xf>
    <xf numFmtId="2" fontId="20" fillId="7" borderId="34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33" xfId="1" applyFont="1" applyFill="1" applyBorder="1" applyAlignment="1" applyProtection="1">
      <alignment horizontal="center" vertical="center" wrapText="1"/>
      <protection locked="0"/>
    </xf>
    <xf numFmtId="0" fontId="10" fillId="7" borderId="34" xfId="1" applyFont="1" applyFill="1" applyBorder="1" applyAlignment="1" applyProtection="1">
      <alignment horizontal="center" vertical="center" wrapText="1"/>
      <protection locked="0"/>
    </xf>
    <xf numFmtId="168" fontId="1" fillId="0" borderId="0" xfId="1" applyNumberFormat="1"/>
    <xf numFmtId="0" fontId="31" fillId="0" borderId="0" xfId="1" applyFont="1" applyAlignment="1">
      <alignment horizontal="center"/>
    </xf>
    <xf numFmtId="2" fontId="1" fillId="0" borderId="0" xfId="1" applyNumberFormat="1" applyProtection="1"/>
    <xf numFmtId="0" fontId="10" fillId="0" borderId="0" xfId="1" applyFont="1" applyBorder="1" applyAlignment="1" applyProtection="1">
      <alignment vertical="center" wrapText="1"/>
      <protection locked="0"/>
    </xf>
    <xf numFmtId="0" fontId="20" fillId="0" borderId="0" xfId="1" applyFont="1" applyFill="1" applyBorder="1" applyAlignment="1" applyProtection="1">
      <alignment horizontal="right" vertical="center" wrapText="1"/>
      <protection locked="0"/>
    </xf>
    <xf numFmtId="0" fontId="20" fillId="0" borderId="6" xfId="1" applyFont="1" applyFill="1" applyBorder="1" applyAlignment="1" applyProtection="1">
      <alignment horizontal="right" vertical="center" wrapText="1"/>
      <protection locked="0"/>
    </xf>
    <xf numFmtId="169" fontId="32" fillId="0" borderId="5" xfId="1" applyNumberFormat="1" applyFont="1" applyBorder="1" applyAlignment="1">
      <alignment horizontal="right" vertical="center" wrapText="1"/>
    </xf>
    <xf numFmtId="0" fontId="33" fillId="0" borderId="58" xfId="1" applyFont="1" applyBorder="1" applyAlignment="1" applyProtection="1">
      <alignment vertical="center"/>
      <protection locked="0"/>
    </xf>
    <xf numFmtId="0" fontId="33" fillId="0" borderId="58" xfId="1" applyFont="1" applyBorder="1" applyProtection="1">
      <protection locked="0"/>
    </xf>
    <xf numFmtId="169" fontId="34" fillId="0" borderId="58" xfId="1" applyNumberFormat="1" applyFont="1" applyBorder="1" applyAlignment="1">
      <alignment vertical="center" wrapText="1"/>
    </xf>
    <xf numFmtId="169" fontId="36" fillId="0" borderId="0" xfId="1" applyNumberFormat="1" applyFont="1" applyFill="1" applyBorder="1" applyAlignment="1">
      <alignment horizontal="right" vertical="center" wrapText="1"/>
    </xf>
    <xf numFmtId="168" fontId="37" fillId="0" borderId="6" xfId="1" applyNumberFormat="1" applyFont="1" applyFill="1" applyBorder="1" applyAlignment="1">
      <alignment horizontal="right" vertical="center"/>
    </xf>
    <xf numFmtId="168" fontId="37" fillId="0" borderId="0" xfId="1" applyNumberFormat="1" applyFont="1" applyBorder="1" applyAlignment="1">
      <alignment horizontal="right" vertical="center"/>
    </xf>
    <xf numFmtId="168" fontId="38" fillId="0" borderId="0" xfId="1" applyNumberFormat="1" applyFont="1" applyBorder="1" applyAlignment="1">
      <alignment horizontal="left" vertical="center"/>
    </xf>
    <xf numFmtId="0" fontId="10" fillId="0" borderId="0" xfId="1" applyFont="1" applyBorder="1"/>
    <xf numFmtId="0" fontId="39" fillId="0" borderId="0" xfId="1" applyFont="1" applyBorder="1" applyAlignment="1" applyProtection="1">
      <alignment vertical="center"/>
      <protection locked="0"/>
    </xf>
    <xf numFmtId="0" fontId="40" fillId="0" borderId="0" xfId="1" applyFont="1" applyBorder="1"/>
    <xf numFmtId="0" fontId="40" fillId="0" borderId="0" xfId="1" applyFont="1" applyBorder="1" applyProtection="1">
      <protection locked="0"/>
    </xf>
    <xf numFmtId="0" fontId="39" fillId="0" borderId="0" xfId="1" applyFont="1" applyBorder="1" applyProtection="1">
      <protection locked="0"/>
    </xf>
    <xf numFmtId="0" fontId="39" fillId="0" borderId="0" xfId="1" applyFont="1" applyBorder="1"/>
    <xf numFmtId="169" fontId="36" fillId="0" borderId="0" xfId="1" applyNumberFormat="1" applyFont="1" applyBorder="1" applyAlignment="1">
      <alignment horizontal="right" vertical="center" wrapText="1"/>
    </xf>
    <xf numFmtId="168" fontId="37" fillId="0" borderId="6" xfId="1" applyNumberFormat="1" applyFont="1" applyBorder="1" applyAlignment="1">
      <alignment horizontal="right" vertical="center"/>
    </xf>
    <xf numFmtId="0" fontId="10" fillId="0" borderId="12" xfId="1" applyFont="1" applyBorder="1" applyProtection="1">
      <protection locked="0"/>
    </xf>
    <xf numFmtId="0" fontId="10" fillId="0" borderId="13" xfId="1" applyFont="1" applyBorder="1" applyProtection="1">
      <protection locked="0"/>
    </xf>
    <xf numFmtId="0" fontId="10" fillId="0" borderId="14" xfId="1" applyFont="1" applyBorder="1" applyProtection="1">
      <protection locked="0"/>
    </xf>
    <xf numFmtId="0" fontId="41" fillId="0" borderId="0" xfId="1" applyFont="1"/>
    <xf numFmtId="4" fontId="2" fillId="9" borderId="53" xfId="1" applyNumberFormat="1" applyFont="1" applyFill="1" applyBorder="1" applyAlignment="1">
      <alignment horizontal="center" vertical="center" wrapText="1"/>
    </xf>
    <xf numFmtId="4" fontId="2" fillId="9" borderId="33" xfId="1" applyNumberFormat="1" applyFont="1" applyFill="1" applyBorder="1" applyAlignment="1">
      <alignment horizontal="center" vertical="center" wrapText="1"/>
    </xf>
    <xf numFmtId="4" fontId="2" fillId="9" borderId="34" xfId="1" applyNumberFormat="1" applyFont="1" applyFill="1" applyBorder="1" applyAlignment="1">
      <alignment horizontal="center" vertical="center" wrapText="1"/>
    </xf>
    <xf numFmtId="49" fontId="33" fillId="0" borderId="7" xfId="0" applyNumberFormat="1" applyFont="1" applyBorder="1" applyAlignment="1">
      <alignment vertical="center" wrapText="1"/>
    </xf>
    <xf numFmtId="4" fontId="41" fillId="0" borderId="60" xfId="1" applyNumberFormat="1" applyFont="1" applyFill="1" applyBorder="1" applyAlignment="1">
      <alignment horizontal="center" vertical="center" wrapText="1"/>
    </xf>
    <xf numFmtId="3" fontId="41" fillId="0" borderId="61" xfId="1" applyNumberFormat="1" applyFont="1" applyFill="1" applyBorder="1" applyAlignment="1">
      <alignment horizontal="center" vertical="center" wrapText="1"/>
    </xf>
    <xf numFmtId="4" fontId="41" fillId="0" borderId="7" xfId="1" applyNumberFormat="1" applyFont="1" applyFill="1" applyBorder="1" applyAlignment="1">
      <alignment horizontal="center" vertical="center" wrapText="1"/>
    </xf>
    <xf numFmtId="49" fontId="34" fillId="0" borderId="11" xfId="0" applyNumberFormat="1" applyFont="1" applyBorder="1" applyAlignment="1">
      <alignment vertical="center" wrapText="1"/>
    </xf>
    <xf numFmtId="4" fontId="41" fillId="0" borderId="62" xfId="1" applyNumberFormat="1" applyFont="1" applyFill="1" applyBorder="1" applyAlignment="1">
      <alignment horizontal="center" vertical="center" wrapText="1"/>
    </xf>
    <xf numFmtId="3" fontId="41" fillId="0" borderId="63" xfId="1" applyNumberFormat="1" applyFont="1" applyFill="1" applyBorder="1" applyAlignment="1">
      <alignment horizontal="center" vertical="center" wrapText="1"/>
    </xf>
    <xf numFmtId="4" fontId="41" fillId="0" borderId="11" xfId="1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vertical="center" wrapText="1"/>
    </xf>
    <xf numFmtId="49" fontId="33" fillId="0" borderId="52" xfId="0" applyNumberFormat="1" applyFont="1" applyBorder="1" applyAlignment="1">
      <alignment vertical="center" wrapText="1"/>
    </xf>
    <xf numFmtId="4" fontId="41" fillId="0" borderId="64" xfId="1" applyNumberFormat="1" applyFont="1" applyFill="1" applyBorder="1" applyAlignment="1">
      <alignment horizontal="center" vertical="center" wrapText="1"/>
    </xf>
    <xf numFmtId="3" fontId="41" fillId="0" borderId="65" xfId="1" applyNumberFormat="1" applyFont="1" applyFill="1" applyBorder="1" applyAlignment="1">
      <alignment horizontal="center" vertical="center" wrapText="1"/>
    </xf>
    <xf numFmtId="4" fontId="41" fillId="0" borderId="52" xfId="1" applyNumberFormat="1" applyFont="1" applyFill="1" applyBorder="1" applyAlignment="1">
      <alignment horizontal="center" vertical="center" wrapText="1"/>
    </xf>
    <xf numFmtId="49" fontId="33" fillId="0" borderId="43" xfId="0" applyNumberFormat="1" applyFont="1" applyBorder="1" applyAlignment="1">
      <alignment vertical="center" wrapText="1"/>
    </xf>
    <xf numFmtId="49" fontId="33" fillId="0" borderId="23" xfId="0" applyNumberFormat="1" applyFont="1" applyBorder="1" applyAlignment="1">
      <alignment vertical="center" wrapText="1"/>
    </xf>
    <xf numFmtId="49" fontId="34" fillId="0" borderId="7" xfId="0" applyNumberFormat="1" applyFont="1" applyBorder="1" applyAlignment="1">
      <alignment vertical="center" wrapText="1"/>
    </xf>
    <xf numFmtId="49" fontId="34" fillId="0" borderId="43" xfId="0" applyNumberFormat="1" applyFont="1" applyFill="1" applyBorder="1" applyAlignment="1">
      <alignment vertical="center" wrapText="1"/>
    </xf>
    <xf numFmtId="49" fontId="34" fillId="0" borderId="11" xfId="0" applyNumberFormat="1" applyFont="1" applyFill="1" applyBorder="1" applyAlignment="1">
      <alignment vertical="center" wrapText="1"/>
    </xf>
    <xf numFmtId="4" fontId="2" fillId="2" borderId="69" xfId="1" applyNumberFormat="1" applyFont="1" applyFill="1" applyBorder="1" applyAlignment="1">
      <alignment horizontal="center" vertical="center"/>
    </xf>
    <xf numFmtId="3" fontId="2" fillId="2" borderId="69" xfId="1" applyNumberFormat="1" applyFont="1" applyFill="1" applyBorder="1" applyAlignment="1">
      <alignment horizontal="center" vertical="center"/>
    </xf>
    <xf numFmtId="4" fontId="2" fillId="2" borderId="17" xfId="1" applyNumberFormat="1" applyFont="1" applyFill="1" applyBorder="1" applyAlignment="1">
      <alignment horizontal="center" vertical="center"/>
    </xf>
    <xf numFmtId="0" fontId="43" fillId="0" borderId="58" xfId="1" applyFont="1" applyBorder="1" applyProtection="1">
      <protection locked="0"/>
    </xf>
    <xf numFmtId="169" fontId="34" fillId="0" borderId="58" xfId="1" applyNumberFormat="1" applyFont="1" applyBorder="1" applyAlignment="1">
      <alignment horizontal="center" vertical="center" wrapText="1"/>
    </xf>
    <xf numFmtId="170" fontId="35" fillId="0" borderId="58" xfId="1" applyNumberFormat="1" applyFont="1" applyBorder="1" applyAlignment="1" applyProtection="1">
      <alignment horizontal="right"/>
      <protection locked="0"/>
    </xf>
    <xf numFmtId="169" fontId="34" fillId="0" borderId="0" xfId="1" applyNumberFormat="1" applyFont="1" applyBorder="1" applyAlignment="1">
      <alignment vertical="center" wrapText="1"/>
    </xf>
    <xf numFmtId="0" fontId="43" fillId="0" borderId="0" xfId="1" applyFont="1" applyBorder="1" applyProtection="1">
      <protection locked="0"/>
    </xf>
    <xf numFmtId="170" fontId="35" fillId="0" borderId="0" xfId="1" applyNumberFormat="1" applyFont="1" applyBorder="1" applyAlignment="1" applyProtection="1">
      <protection locked="0"/>
    </xf>
    <xf numFmtId="0" fontId="39" fillId="0" borderId="0" xfId="1" applyFont="1" applyAlignment="1" applyProtection="1">
      <alignment vertical="center"/>
      <protection locked="0"/>
    </xf>
    <xf numFmtId="0" fontId="39" fillId="0" borderId="0" xfId="1" applyFont="1" applyAlignment="1" applyProtection="1">
      <alignment horizontal="center" vertical="center"/>
      <protection locked="0"/>
    </xf>
    <xf numFmtId="0" fontId="39" fillId="0" borderId="59" xfId="1" applyFont="1" applyBorder="1" applyAlignment="1" applyProtection="1">
      <alignment horizontal="center" vertical="center"/>
      <protection locked="0"/>
    </xf>
    <xf numFmtId="0" fontId="44" fillId="0" borderId="0" xfId="1" applyFont="1" applyBorder="1"/>
    <xf numFmtId="0" fontId="45" fillId="0" borderId="0" xfId="1" applyFont="1" applyBorder="1" applyProtection="1">
      <protection locked="0"/>
    </xf>
    <xf numFmtId="0" fontId="46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41" fillId="0" borderId="0" xfId="1" applyFont="1" applyBorder="1"/>
    <xf numFmtId="0" fontId="3" fillId="0" borderId="1" xfId="1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1" fillId="0" borderId="0" xfId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right"/>
      <protection locked="0"/>
    </xf>
    <xf numFmtId="165" fontId="21" fillId="0" borderId="0" xfId="1" applyNumberFormat="1" applyFont="1" applyBorder="1" applyAlignment="1" applyProtection="1">
      <alignment horizontal="center"/>
      <protection locked="0"/>
    </xf>
    <xf numFmtId="165" fontId="21" fillId="0" borderId="0" xfId="1" applyNumberFormat="1" applyFont="1" applyBorder="1" applyAlignment="1" applyProtection="1">
      <alignment horizontal="center"/>
    </xf>
    <xf numFmtId="165" fontId="21" fillId="0" borderId="6" xfId="1" applyNumberFormat="1" applyFont="1" applyBorder="1" applyAlignment="1" applyProtection="1">
      <alignment horizontal="center"/>
    </xf>
    <xf numFmtId="0" fontId="21" fillId="0" borderId="3" xfId="1" applyFont="1" applyBorder="1" applyAlignment="1" applyProtection="1">
      <alignment horizontal="center"/>
      <protection locked="0"/>
    </xf>
    <xf numFmtId="0" fontId="21" fillId="0" borderId="3" xfId="1" applyFont="1" applyFill="1" applyBorder="1" applyAlignment="1" applyProtection="1">
      <alignment horizontal="center" vertical="center"/>
      <protection locked="0"/>
    </xf>
    <xf numFmtId="0" fontId="21" fillId="0" borderId="4" xfId="1" applyFont="1" applyFill="1" applyBorder="1" applyAlignment="1" applyProtection="1">
      <alignment horizontal="center" vertical="center"/>
      <protection locked="0"/>
    </xf>
    <xf numFmtId="0" fontId="22" fillId="0" borderId="5" xfId="1" applyFont="1" applyBorder="1" applyAlignment="1">
      <alignment vertical="center" wrapText="1"/>
    </xf>
    <xf numFmtId="0" fontId="22" fillId="0" borderId="0" xfId="1" applyFont="1" applyBorder="1" applyAlignment="1">
      <alignment vertical="center" wrapText="1"/>
    </xf>
    <xf numFmtId="0" fontId="21" fillId="0" borderId="0" xfId="1" applyFont="1" applyBorder="1" applyAlignment="1" applyProtection="1">
      <alignment horizontal="center" vertical="center" wrapText="1"/>
      <protection locked="0"/>
    </xf>
    <xf numFmtId="0" fontId="21" fillId="0" borderId="6" xfId="1" applyFont="1" applyBorder="1" applyAlignment="1" applyProtection="1">
      <alignment horizontal="center" vertical="center" wrapText="1"/>
      <protection locked="0"/>
    </xf>
    <xf numFmtId="0" fontId="20" fillId="0" borderId="9" xfId="1" applyFont="1" applyBorder="1" applyAlignment="1" applyProtection="1">
      <alignment horizontal="left" vertical="center" textRotation="90" wrapText="1"/>
      <protection locked="0"/>
    </xf>
    <xf numFmtId="0" fontId="20" fillId="0" borderId="1" xfId="1" applyFont="1" applyBorder="1" applyAlignment="1" applyProtection="1">
      <alignment horizontal="left" vertical="center" textRotation="90" wrapText="1"/>
      <protection locked="0"/>
    </xf>
    <xf numFmtId="0" fontId="20" fillId="0" borderId="33" xfId="1" applyFont="1" applyBorder="1" applyAlignment="1" applyProtection="1">
      <alignment horizontal="left" vertical="center" textRotation="90" wrapText="1"/>
      <protection locked="0"/>
    </xf>
    <xf numFmtId="0" fontId="20" fillId="0" borderId="21" xfId="1" applyFont="1" applyBorder="1" applyAlignment="1" applyProtection="1">
      <alignment horizontal="center" vertical="center" textRotation="90" wrapText="1"/>
      <protection locked="0"/>
    </xf>
    <xf numFmtId="0" fontId="20" fillId="0" borderId="25" xfId="1" applyFont="1" applyBorder="1" applyAlignment="1" applyProtection="1">
      <alignment horizontal="center" vertical="center" textRotation="90" wrapText="1"/>
      <protection locked="0"/>
    </xf>
    <xf numFmtId="0" fontId="20" fillId="0" borderId="7" xfId="1" applyFont="1" applyBorder="1" applyAlignment="1" applyProtection="1">
      <alignment horizontal="center" vertical="center" textRotation="90" wrapText="1"/>
      <protection locked="0"/>
    </xf>
    <xf numFmtId="0" fontId="20" fillId="0" borderId="11" xfId="1" applyFont="1" applyBorder="1" applyAlignment="1" applyProtection="1">
      <alignment horizontal="center" vertical="center" textRotation="90" wrapText="1"/>
      <protection locked="0"/>
    </xf>
    <xf numFmtId="0" fontId="20" fillId="0" borderId="23" xfId="1" applyFont="1" applyBorder="1" applyAlignment="1" applyProtection="1">
      <alignment horizontal="center" vertical="center" textRotation="90" wrapText="1"/>
      <protection locked="0"/>
    </xf>
    <xf numFmtId="0" fontId="20" fillId="0" borderId="2" xfId="1" applyFont="1" applyBorder="1" applyAlignment="1" applyProtection="1">
      <alignment horizontal="center" vertical="center" wrapText="1"/>
      <protection locked="0"/>
    </xf>
    <xf numFmtId="0" fontId="20" fillId="0" borderId="3" xfId="1" applyFont="1" applyBorder="1" applyAlignment="1" applyProtection="1">
      <alignment horizontal="center" vertical="center" wrapText="1"/>
      <protection locked="0"/>
    </xf>
    <xf numFmtId="0" fontId="20" fillId="0" borderId="4" xfId="1" applyFont="1" applyBorder="1" applyAlignment="1" applyProtection="1">
      <alignment horizontal="center" vertical="center" wrapText="1"/>
      <protection locked="0"/>
    </xf>
    <xf numFmtId="0" fontId="20" fillId="0" borderId="12" xfId="1" applyFont="1" applyBorder="1" applyAlignment="1" applyProtection="1">
      <alignment horizontal="center" vertical="center" wrapText="1"/>
      <protection locked="0"/>
    </xf>
    <xf numFmtId="0" fontId="20" fillId="0" borderId="13" xfId="1" applyFont="1" applyBorder="1" applyAlignment="1" applyProtection="1">
      <alignment horizontal="center" vertical="center" wrapText="1"/>
      <protection locked="0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20" fillId="0" borderId="8" xfId="1" applyFont="1" applyBorder="1" applyAlignment="1" applyProtection="1">
      <alignment horizontal="center" vertical="center" textRotation="90" wrapText="1"/>
      <protection locked="0"/>
    </xf>
    <xf numFmtId="0" fontId="20" fillId="0" borderId="18" xfId="1" applyFont="1" applyBorder="1" applyAlignment="1" applyProtection="1">
      <alignment horizontal="center" vertical="center" textRotation="90" wrapText="1"/>
      <protection locked="0"/>
    </xf>
    <xf numFmtId="0" fontId="20" fillId="0" borderId="32" xfId="1" applyFont="1" applyBorder="1" applyAlignment="1" applyProtection="1">
      <alignment horizontal="center" vertical="center" textRotation="90" wrapText="1"/>
      <protection locked="0"/>
    </xf>
    <xf numFmtId="0" fontId="20" fillId="0" borderId="9" xfId="1" applyFont="1" applyBorder="1" applyAlignment="1" applyProtection="1">
      <alignment horizontal="right" vertical="center" textRotation="90" wrapText="1"/>
      <protection locked="0"/>
    </xf>
    <xf numFmtId="0" fontId="20" fillId="0" borderId="1" xfId="1" applyFont="1" applyBorder="1" applyAlignment="1" applyProtection="1">
      <alignment horizontal="right" vertical="center" textRotation="90" wrapText="1"/>
      <protection locked="0"/>
    </xf>
    <xf numFmtId="0" fontId="20" fillId="0" borderId="33" xfId="1" applyFont="1" applyBorder="1" applyAlignment="1" applyProtection="1">
      <alignment horizontal="right" vertical="center" textRotation="90" wrapText="1"/>
      <protection locked="0"/>
    </xf>
    <xf numFmtId="0" fontId="20" fillId="0" borderId="0" xfId="1" applyFont="1" applyFill="1" applyBorder="1" applyAlignment="1" applyProtection="1">
      <alignment horizontal="right" vertical="center" wrapText="1"/>
      <protection locked="0"/>
    </xf>
    <xf numFmtId="0" fontId="20" fillId="0" borderId="6" xfId="1" applyFont="1" applyFill="1" applyBorder="1" applyAlignment="1" applyProtection="1">
      <alignment horizontal="right" vertical="center" wrapText="1"/>
      <protection locked="0"/>
    </xf>
    <xf numFmtId="0" fontId="20" fillId="0" borderId="22" xfId="1" applyFont="1" applyBorder="1" applyAlignment="1" applyProtection="1">
      <alignment horizontal="center" vertical="center" textRotation="90" wrapText="1"/>
      <protection locked="0"/>
    </xf>
    <xf numFmtId="0" fontId="20" fillId="0" borderId="26" xfId="1" applyFont="1" applyBorder="1" applyAlignment="1" applyProtection="1">
      <alignment horizontal="center" vertical="center" textRotation="90" wrapText="1"/>
      <protection locked="0"/>
    </xf>
    <xf numFmtId="0" fontId="20" fillId="7" borderId="15" xfId="1" applyFont="1" applyFill="1" applyBorder="1" applyAlignment="1" applyProtection="1">
      <alignment horizontal="center" vertical="center" wrapText="1"/>
      <protection locked="0"/>
    </xf>
    <xf numFmtId="0" fontId="20" fillId="7" borderId="16" xfId="1" applyFont="1" applyFill="1" applyBorder="1" applyAlignment="1" applyProtection="1">
      <alignment horizontal="center" vertical="center" wrapText="1"/>
      <protection locked="0"/>
    </xf>
    <xf numFmtId="0" fontId="20" fillId="7" borderId="17" xfId="1" applyFont="1" applyFill="1" applyBorder="1" applyAlignment="1" applyProtection="1">
      <alignment horizontal="center" vertical="center" wrapText="1"/>
      <protection locked="0"/>
    </xf>
    <xf numFmtId="0" fontId="20" fillId="7" borderId="2" xfId="1" applyFont="1" applyFill="1" applyBorder="1" applyAlignment="1" applyProtection="1">
      <alignment horizontal="center" vertical="center" wrapText="1"/>
      <protection locked="0"/>
    </xf>
    <xf numFmtId="0" fontId="20" fillId="7" borderId="3" xfId="1" applyFont="1" applyFill="1" applyBorder="1" applyAlignment="1" applyProtection="1">
      <alignment horizontal="center" vertical="center" wrapText="1"/>
      <protection locked="0"/>
    </xf>
    <xf numFmtId="0" fontId="20" fillId="7" borderId="4" xfId="1" applyFont="1" applyFill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10" fillId="0" borderId="16" xfId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20" fillId="2" borderId="27" xfId="1" applyFont="1" applyFill="1" applyBorder="1" applyAlignment="1" applyProtection="1">
      <alignment horizontal="center" vertical="center" wrapText="1"/>
      <protection locked="0"/>
    </xf>
    <xf numFmtId="0" fontId="20" fillId="2" borderId="55" xfId="1" applyFont="1" applyFill="1" applyBorder="1" applyAlignment="1" applyProtection="1">
      <alignment horizontal="center" vertical="center" wrapText="1"/>
      <protection locked="0"/>
    </xf>
    <xf numFmtId="2" fontId="20" fillId="2" borderId="21" xfId="1" applyNumberFormat="1" applyFont="1" applyFill="1" applyBorder="1" applyAlignment="1" applyProtection="1">
      <alignment horizontal="center" vertical="center" wrapText="1"/>
      <protection locked="0"/>
    </xf>
    <xf numFmtId="2" fontId="20" fillId="2" borderId="56" xfId="1" applyNumberFormat="1" applyFont="1" applyFill="1" applyBorder="1" applyAlignment="1" applyProtection="1">
      <alignment horizontal="center" vertical="center" wrapText="1"/>
      <protection locked="0"/>
    </xf>
    <xf numFmtId="2" fontId="20" fillId="2" borderId="28" xfId="1" applyNumberFormat="1" applyFont="1" applyFill="1" applyBorder="1" applyAlignment="1" applyProtection="1">
      <alignment horizontal="center" vertical="center" wrapText="1"/>
      <protection locked="0"/>
    </xf>
    <xf numFmtId="2" fontId="20" fillId="2" borderId="57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1" applyFont="1" applyBorder="1" applyAlignment="1" applyProtection="1">
      <alignment horizontal="center" vertical="center" textRotation="90" wrapText="1"/>
      <protection locked="0"/>
    </xf>
    <xf numFmtId="0" fontId="20" fillId="0" borderId="19" xfId="1" applyFont="1" applyBorder="1" applyAlignment="1" applyProtection="1">
      <alignment horizontal="center" vertical="center" textRotation="90" wrapText="1"/>
      <protection locked="0"/>
    </xf>
    <xf numFmtId="0" fontId="20" fillId="0" borderId="34" xfId="1" applyFont="1" applyBorder="1" applyAlignment="1" applyProtection="1">
      <alignment horizontal="center" vertical="center" textRotation="90" wrapText="1"/>
      <protection locked="0"/>
    </xf>
    <xf numFmtId="0" fontId="20" fillId="0" borderId="15" xfId="1" applyFont="1" applyBorder="1" applyAlignment="1" applyProtection="1">
      <alignment horizontal="center" vertical="center"/>
      <protection locked="0"/>
    </xf>
    <xf numFmtId="0" fontId="20" fillId="0" borderId="16" xfId="1" applyFont="1" applyBorder="1" applyAlignment="1" applyProtection="1">
      <alignment horizontal="center" vertical="center"/>
      <protection locked="0"/>
    </xf>
    <xf numFmtId="0" fontId="20" fillId="0" borderId="17" xfId="1" applyFont="1" applyBorder="1" applyAlignment="1" applyProtection="1">
      <alignment horizontal="center" vertical="center"/>
      <protection locked="0"/>
    </xf>
    <xf numFmtId="0" fontId="20" fillId="0" borderId="20" xfId="1" applyFont="1" applyBorder="1" applyAlignment="1" applyProtection="1">
      <alignment horizontal="center" vertical="center" textRotation="90" wrapText="1"/>
      <protection locked="0"/>
    </xf>
    <xf numFmtId="0" fontId="20" fillId="0" borderId="24" xfId="1" applyFont="1" applyBorder="1" applyAlignment="1" applyProtection="1">
      <alignment horizontal="center" vertical="center" textRotation="90" wrapText="1"/>
      <protection locked="0"/>
    </xf>
    <xf numFmtId="0" fontId="10" fillId="0" borderId="2" xfId="1" applyFont="1" applyFill="1" applyBorder="1" applyAlignment="1" applyProtection="1">
      <alignment horizontal="center"/>
      <protection locked="0"/>
    </xf>
    <xf numFmtId="0" fontId="10" fillId="0" borderId="3" xfId="1" applyFont="1" applyFill="1" applyBorder="1" applyAlignment="1" applyProtection="1">
      <alignment horizontal="center"/>
      <protection locked="0"/>
    </xf>
    <xf numFmtId="0" fontId="10" fillId="0" borderId="4" xfId="1" applyFont="1" applyFill="1" applyBorder="1" applyAlignment="1" applyProtection="1">
      <alignment horizontal="center"/>
      <protection locked="0"/>
    </xf>
    <xf numFmtId="0" fontId="10" fillId="0" borderId="55" xfId="1" applyFont="1" applyBorder="1" applyAlignment="1" applyProtection="1">
      <alignment horizontal="right" vertical="center" wrapText="1"/>
      <protection locked="0"/>
    </xf>
    <xf numFmtId="0" fontId="10" fillId="0" borderId="30" xfId="1" applyFont="1" applyBorder="1" applyAlignment="1" applyProtection="1">
      <alignment horizontal="right" vertical="center" wrapText="1"/>
      <protection locked="0"/>
    </xf>
    <xf numFmtId="0" fontId="10" fillId="0" borderId="31" xfId="1" applyFont="1" applyBorder="1" applyAlignment="1" applyProtection="1">
      <alignment horizontal="right" vertical="center" wrapText="1"/>
      <protection locked="0"/>
    </xf>
    <xf numFmtId="0" fontId="10" fillId="0" borderId="5" xfId="1" applyFont="1" applyFill="1" applyBorder="1" applyAlignment="1" applyProtection="1">
      <alignment horizontal="right" wrapText="1"/>
    </xf>
    <xf numFmtId="0" fontId="10" fillId="0" borderId="0" xfId="1" applyFont="1" applyFill="1" applyBorder="1" applyAlignment="1" applyProtection="1">
      <alignment horizontal="right" wrapText="1"/>
    </xf>
    <xf numFmtId="0" fontId="10" fillId="0" borderId="6" xfId="1" applyFont="1" applyFill="1" applyBorder="1" applyAlignment="1" applyProtection="1">
      <alignment horizontal="right" wrapText="1"/>
    </xf>
    <xf numFmtId="169" fontId="34" fillId="0" borderId="58" xfId="1" applyNumberFormat="1" applyFont="1" applyBorder="1" applyAlignment="1">
      <alignment horizontal="center" vertical="center" wrapText="1"/>
    </xf>
    <xf numFmtId="170" fontId="35" fillId="0" borderId="58" xfId="1" applyNumberFormat="1" applyFont="1" applyBorder="1" applyAlignment="1" applyProtection="1">
      <alignment horizontal="center"/>
      <protection locked="0"/>
    </xf>
    <xf numFmtId="0" fontId="39" fillId="0" borderId="59" xfId="1" applyFont="1" applyBorder="1" applyAlignment="1" applyProtection="1">
      <alignment horizontal="center" vertical="center"/>
      <protection locked="0"/>
    </xf>
    <xf numFmtId="4" fontId="2" fillId="9" borderId="37" xfId="1" applyNumberFormat="1" applyFont="1" applyFill="1" applyBorder="1" applyAlignment="1">
      <alignment horizontal="center" vertical="center" wrapText="1"/>
    </xf>
    <xf numFmtId="4" fontId="2" fillId="9" borderId="9" xfId="1" applyNumberFormat="1" applyFont="1" applyFill="1" applyBorder="1" applyAlignment="1">
      <alignment horizontal="center" vertical="center" wrapText="1"/>
    </xf>
    <xf numFmtId="4" fontId="2" fillId="9" borderId="10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6" xfId="1" applyFont="1" applyBorder="1" applyAlignment="1">
      <alignment horizontal="center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2" borderId="29" xfId="1" applyFont="1" applyFill="1" applyBorder="1" applyAlignment="1">
      <alignment horizontal="center" vertical="center" wrapText="1"/>
    </xf>
    <xf numFmtId="0" fontId="2" fillId="2" borderId="68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5%20&#1058;&#1056;&#1040;&#1042;&#1045;&#1053;&#1068;/&#1058;&#1056;&#1040;&#1042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t.ros(ГРС)"/>
      <sheetName val="T.t.ros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 розрахунок 1 до маршруту 1"/>
      <sheetName val="1"/>
      <sheetName val="додаток1 до маршруту 1"/>
      <sheetName val=" розрахунок 1 до маршруту 2"/>
      <sheetName val="2"/>
      <sheetName val="додаток1 до маршруту 2"/>
      <sheetName val=" розрахунок 1 до маршруту 3"/>
      <sheetName val="3"/>
      <sheetName val="додаток1 до маршруту 3"/>
      <sheetName val=" розрахунок 1 до маршруту 4"/>
      <sheetName val="4"/>
      <sheetName val="додаток1 до маршруту 4"/>
      <sheetName val=" розрахунок 1 до маршруту 5"/>
      <sheetName val="5"/>
      <sheetName val="додаток1 до маршруту 5"/>
      <sheetName val=" розрахунок до паливного газу"/>
      <sheetName val="ПАЛ.ГАЗ"/>
      <sheetName val="Сол.кисл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>
        <row r="1">
          <cell r="F1">
            <v>42887</v>
          </cell>
          <cell r="L1">
            <v>42856</v>
          </cell>
          <cell r="N1">
            <v>42886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G5">
            <v>250.15700000000001</v>
          </cell>
          <cell r="AH5">
            <v>1.1879999999999999</v>
          </cell>
          <cell r="AI5">
            <v>5.0810000000000004</v>
          </cell>
          <cell r="AJ5">
            <v>7.5049999999999999</v>
          </cell>
          <cell r="AK5">
            <v>5.0380000000000003</v>
          </cell>
          <cell r="AL5">
            <v>6.665</v>
          </cell>
          <cell r="AM5">
            <v>4.851</v>
          </cell>
          <cell r="AN5">
            <v>3.6789999999999998</v>
          </cell>
          <cell r="AO5">
            <v>4.9889999999999999</v>
          </cell>
          <cell r="AP5">
            <v>9.8059999999999992</v>
          </cell>
          <cell r="AQ5">
            <v>5.49</v>
          </cell>
          <cell r="AR5">
            <v>0</v>
          </cell>
          <cell r="AS5">
            <v>77.296000000000006</v>
          </cell>
          <cell r="AT5">
            <v>1.847</v>
          </cell>
          <cell r="AU5">
            <v>0</v>
          </cell>
          <cell r="AV5">
            <v>5.9480000000000004</v>
          </cell>
          <cell r="AW5">
            <v>20.677</v>
          </cell>
          <cell r="AX5">
            <v>8.1669999999999998</v>
          </cell>
          <cell r="AY5">
            <v>2.3690000000000002</v>
          </cell>
          <cell r="AZ5">
            <v>3.4550000000000001</v>
          </cell>
          <cell r="BA5">
            <v>13.599</v>
          </cell>
          <cell r="BB5">
            <v>6.75</v>
          </cell>
          <cell r="BC5">
            <v>2.1819999999999999</v>
          </cell>
          <cell r="BD5">
            <v>10.377000000000001</v>
          </cell>
          <cell r="BE5">
            <v>9.4120000000000008</v>
          </cell>
          <cell r="BF5">
            <v>5.41</v>
          </cell>
          <cell r="BG5">
            <v>13.317</v>
          </cell>
          <cell r="BH5">
            <v>3.577</v>
          </cell>
          <cell r="BI5">
            <v>0</v>
          </cell>
          <cell r="BJ5">
            <v>3.528</v>
          </cell>
          <cell r="BK5">
            <v>23.393000000000001</v>
          </cell>
          <cell r="BL5">
            <v>6.6109999999999998</v>
          </cell>
          <cell r="BM5">
            <v>1.423</v>
          </cell>
          <cell r="BN5">
            <v>18.692</v>
          </cell>
          <cell r="BO5">
            <v>17.96</v>
          </cell>
          <cell r="BP5">
            <v>5.048</v>
          </cell>
          <cell r="BQ5">
            <v>6.0880000000000001</v>
          </cell>
          <cell r="BR5">
            <v>6.4390000000000001</v>
          </cell>
          <cell r="BS5">
            <v>34.823</v>
          </cell>
          <cell r="BT5">
            <v>12.941000000000001</v>
          </cell>
          <cell r="BU5">
            <v>5.234</v>
          </cell>
          <cell r="BV5">
            <v>31.154</v>
          </cell>
          <cell r="BW5">
            <v>2.3479999999999999</v>
          </cell>
          <cell r="BX5">
            <v>194.172</v>
          </cell>
          <cell r="BY5">
            <v>5.609</v>
          </cell>
          <cell r="BZ5">
            <v>2.5840000000000001</v>
          </cell>
          <cell r="CA5">
            <v>130.41999999999999</v>
          </cell>
          <cell r="CB5">
            <v>1.69</v>
          </cell>
          <cell r="CC5">
            <v>25.934999999999999</v>
          </cell>
          <cell r="CD5">
            <v>32.485999999999997</v>
          </cell>
          <cell r="CE5">
            <v>7.9260000000000002</v>
          </cell>
          <cell r="CF5">
            <v>55.118000000000002</v>
          </cell>
          <cell r="CG5">
            <v>13.208</v>
          </cell>
          <cell r="CH5">
            <v>35.393000000000001</v>
          </cell>
          <cell r="CI5">
            <v>1.4550000000000001</v>
          </cell>
          <cell r="CJ5">
            <v>11.595000000000001</v>
          </cell>
          <cell r="CK5">
            <v>5.2809999999999997</v>
          </cell>
          <cell r="CL5">
            <v>1.89</v>
          </cell>
          <cell r="CM5">
            <v>19.280999999999999</v>
          </cell>
          <cell r="CN5">
            <v>3.8090000000000002</v>
          </cell>
          <cell r="CO5">
            <v>40.39</v>
          </cell>
          <cell r="CP5">
            <v>30.13</v>
          </cell>
          <cell r="CQ5">
            <v>10.632</v>
          </cell>
          <cell r="CR5">
            <v>13.348000000000001</v>
          </cell>
          <cell r="CS5">
            <v>10.314</v>
          </cell>
          <cell r="CT5">
            <v>4.1550000000000002</v>
          </cell>
          <cell r="CU5">
            <v>7.48</v>
          </cell>
        </row>
        <row r="6">
          <cell r="AG6">
            <v>239.83199999999999</v>
          </cell>
          <cell r="AH6">
            <v>1.696</v>
          </cell>
          <cell r="AI6">
            <v>4.2880000000000003</v>
          </cell>
          <cell r="AJ6">
            <v>7.3819999999999997</v>
          </cell>
          <cell r="AK6">
            <v>4.0620000000000003</v>
          </cell>
          <cell r="AL6">
            <v>5.52</v>
          </cell>
          <cell r="AM6">
            <v>8.2159999999999993</v>
          </cell>
          <cell r="AN6">
            <v>2.9209999999999998</v>
          </cell>
          <cell r="AO6">
            <v>4.1159999999999997</v>
          </cell>
          <cell r="AP6">
            <v>7.5759999999999996</v>
          </cell>
          <cell r="AQ6">
            <v>4.2640000000000002</v>
          </cell>
          <cell r="AR6">
            <v>0</v>
          </cell>
          <cell r="AS6">
            <v>66.221999999999994</v>
          </cell>
          <cell r="AT6">
            <v>2.194</v>
          </cell>
          <cell r="AU6">
            <v>0</v>
          </cell>
          <cell r="AV6">
            <v>4.2190000000000003</v>
          </cell>
          <cell r="AW6">
            <v>18.068999999999999</v>
          </cell>
          <cell r="AX6">
            <v>6.4379999999999997</v>
          </cell>
          <cell r="AY6">
            <v>1.919</v>
          </cell>
          <cell r="AZ6">
            <v>2.3199999999999998</v>
          </cell>
          <cell r="BA6">
            <v>10.055999999999999</v>
          </cell>
          <cell r="BB6">
            <v>5.1509999999999998</v>
          </cell>
          <cell r="BC6">
            <v>1.659</v>
          </cell>
          <cell r="BD6">
            <v>7.6849999999999996</v>
          </cell>
          <cell r="BE6">
            <v>7.1449999999999996</v>
          </cell>
          <cell r="BF6">
            <v>3.9249999999999998</v>
          </cell>
          <cell r="BG6">
            <v>10.314</v>
          </cell>
          <cell r="BH6">
            <v>2.74</v>
          </cell>
          <cell r="BI6">
            <v>0</v>
          </cell>
          <cell r="BJ6">
            <v>2.7850000000000001</v>
          </cell>
          <cell r="BK6">
            <v>19.792999999999999</v>
          </cell>
          <cell r="BL6">
            <v>5.024</v>
          </cell>
          <cell r="BM6">
            <v>0.998</v>
          </cell>
          <cell r="BN6">
            <v>12.715</v>
          </cell>
          <cell r="BO6">
            <v>15.898</v>
          </cell>
          <cell r="BP6">
            <v>3.6579999999999999</v>
          </cell>
          <cell r="BQ6">
            <v>4.0060000000000002</v>
          </cell>
          <cell r="BR6">
            <v>4.673</v>
          </cell>
          <cell r="BS6">
            <v>30.706</v>
          </cell>
          <cell r="BT6">
            <v>10.308999999999999</v>
          </cell>
          <cell r="BU6">
            <v>4.1230000000000002</v>
          </cell>
          <cell r="BV6">
            <v>27.381</v>
          </cell>
          <cell r="BW6">
            <v>1.8560000000000001</v>
          </cell>
          <cell r="BX6">
            <v>197.21799999999999</v>
          </cell>
          <cell r="BY6">
            <v>4.3719999999999999</v>
          </cell>
          <cell r="BZ6">
            <v>2.8149999999999999</v>
          </cell>
          <cell r="CA6">
            <v>113.756</v>
          </cell>
          <cell r="CB6">
            <v>2.2669999999999999</v>
          </cell>
          <cell r="CC6">
            <v>21.771999999999998</v>
          </cell>
          <cell r="CD6">
            <v>22.457999999999998</v>
          </cell>
          <cell r="CE6">
            <v>5.4450000000000003</v>
          </cell>
          <cell r="CF6">
            <v>45.497999999999998</v>
          </cell>
          <cell r="CG6">
            <v>10.269</v>
          </cell>
          <cell r="CH6">
            <v>28.66</v>
          </cell>
          <cell r="CI6">
            <v>1.3919999999999999</v>
          </cell>
          <cell r="CJ6">
            <v>7.8209999999999997</v>
          </cell>
          <cell r="CK6">
            <v>3.673</v>
          </cell>
          <cell r="CL6">
            <v>1.3260000000000001</v>
          </cell>
          <cell r="CM6">
            <v>13.238</v>
          </cell>
          <cell r="CN6">
            <v>2.379</v>
          </cell>
          <cell r="CO6">
            <v>32.956000000000003</v>
          </cell>
          <cell r="CP6">
            <v>28.317</v>
          </cell>
          <cell r="CQ6">
            <v>8.3930000000000007</v>
          </cell>
          <cell r="CR6">
            <v>8.1769999999999996</v>
          </cell>
          <cell r="CS6">
            <v>6.9169999999999998</v>
          </cell>
          <cell r="CT6">
            <v>3.26</v>
          </cell>
          <cell r="CU6">
            <v>5.4180000000000001</v>
          </cell>
        </row>
        <row r="7">
          <cell r="AG7">
            <v>233.28200000000001</v>
          </cell>
          <cell r="AH7">
            <v>1.5469999999999999</v>
          </cell>
          <cell r="AI7">
            <v>3.3780000000000001</v>
          </cell>
          <cell r="AJ7">
            <v>6.3479999999999999</v>
          </cell>
          <cell r="AK7">
            <v>3.226</v>
          </cell>
          <cell r="AL7">
            <v>4.2619999999999996</v>
          </cell>
          <cell r="AM7">
            <v>7.4210000000000003</v>
          </cell>
          <cell r="AN7">
            <v>2.2679999999999998</v>
          </cell>
          <cell r="AO7">
            <v>3.0990000000000002</v>
          </cell>
          <cell r="AP7">
            <v>5.8559999999999999</v>
          </cell>
          <cell r="AQ7">
            <v>3.1669999999999998</v>
          </cell>
          <cell r="AR7">
            <v>0.51</v>
          </cell>
          <cell r="AS7">
            <v>57.774000000000001</v>
          </cell>
          <cell r="AT7">
            <v>3.5289999999999999</v>
          </cell>
          <cell r="AU7">
            <v>0</v>
          </cell>
          <cell r="AV7">
            <v>3.4929999999999999</v>
          </cell>
          <cell r="AW7">
            <v>16.818000000000001</v>
          </cell>
          <cell r="AX7">
            <v>5.2770000000000001</v>
          </cell>
          <cell r="AY7">
            <v>1.5860000000000001</v>
          </cell>
          <cell r="AZ7">
            <v>1.873</v>
          </cell>
          <cell r="BA7">
            <v>7.9189999999999996</v>
          </cell>
          <cell r="BB7">
            <v>4.008</v>
          </cell>
          <cell r="BC7">
            <v>1.3720000000000001</v>
          </cell>
          <cell r="BD7">
            <v>5.52</v>
          </cell>
          <cell r="BE7">
            <v>6.0140000000000002</v>
          </cell>
          <cell r="BF7">
            <v>3.3719999999999999</v>
          </cell>
          <cell r="BG7">
            <v>8.4710000000000001</v>
          </cell>
          <cell r="BH7">
            <v>2.29</v>
          </cell>
          <cell r="BI7">
            <v>0</v>
          </cell>
          <cell r="BJ7">
            <v>1.9630000000000001</v>
          </cell>
          <cell r="BK7">
            <v>17.274000000000001</v>
          </cell>
          <cell r="BL7">
            <v>3.9609999999999999</v>
          </cell>
          <cell r="BM7">
            <v>0.88600000000000001</v>
          </cell>
          <cell r="BN7">
            <v>10.973000000000001</v>
          </cell>
          <cell r="BO7">
            <v>15.853</v>
          </cell>
          <cell r="BP7">
            <v>2.7559999999999998</v>
          </cell>
          <cell r="BQ7">
            <v>3.6139999999999999</v>
          </cell>
          <cell r="BR7">
            <v>3.8610000000000002</v>
          </cell>
          <cell r="BS7">
            <v>24.864999999999998</v>
          </cell>
          <cell r="BT7">
            <v>9.5839999999999996</v>
          </cell>
          <cell r="BU7">
            <v>3.6440000000000001</v>
          </cell>
          <cell r="BV7">
            <v>25.280999999999999</v>
          </cell>
          <cell r="BW7">
            <v>1.4410000000000001</v>
          </cell>
          <cell r="BX7">
            <v>201.22800000000001</v>
          </cell>
          <cell r="BY7">
            <v>3.81</v>
          </cell>
          <cell r="BZ7">
            <v>3.3879999999999999</v>
          </cell>
          <cell r="CA7">
            <v>109.11499999999999</v>
          </cell>
          <cell r="CB7">
            <v>2.7029999999999998</v>
          </cell>
          <cell r="CC7">
            <v>18.204999999999998</v>
          </cell>
          <cell r="CD7">
            <v>17.010999999999999</v>
          </cell>
          <cell r="CE7">
            <v>4.1849999999999996</v>
          </cell>
          <cell r="CF7">
            <v>34.176000000000002</v>
          </cell>
          <cell r="CG7">
            <v>7.8070000000000004</v>
          </cell>
          <cell r="CH7">
            <v>23.425000000000001</v>
          </cell>
          <cell r="CI7">
            <v>1.347</v>
          </cell>
          <cell r="CJ7">
            <v>6.2679999999999998</v>
          </cell>
          <cell r="CK7">
            <v>2.8159999999999998</v>
          </cell>
          <cell r="CL7">
            <v>0.97499999999999998</v>
          </cell>
          <cell r="CM7">
            <v>9.7509999999999994</v>
          </cell>
          <cell r="CN7">
            <v>1.708</v>
          </cell>
          <cell r="CO7">
            <v>26.733000000000001</v>
          </cell>
          <cell r="CP7">
            <v>19.393000000000001</v>
          </cell>
          <cell r="CQ7">
            <v>6.8780000000000001</v>
          </cell>
          <cell r="CR7">
            <v>7.5670000000000002</v>
          </cell>
          <cell r="CS7">
            <v>5.8439999999999994</v>
          </cell>
          <cell r="CT7">
            <v>2.2909999999999999</v>
          </cell>
          <cell r="CU7">
            <v>3.9849999999999999</v>
          </cell>
        </row>
        <row r="8">
          <cell r="AG8">
            <v>201.82499999999999</v>
          </cell>
          <cell r="AH8">
            <v>0.76400000000000001</v>
          </cell>
          <cell r="AI8">
            <v>2.6859999999999999</v>
          </cell>
          <cell r="AJ8">
            <v>6.0060000000000002</v>
          </cell>
          <cell r="AK8">
            <v>2.5830000000000002</v>
          </cell>
          <cell r="AL8">
            <v>3.3639999999999999</v>
          </cell>
          <cell r="AM8">
            <v>7.12</v>
          </cell>
          <cell r="AN8">
            <v>1.8759999999999999</v>
          </cell>
          <cell r="AO8">
            <v>2.548</v>
          </cell>
          <cell r="AP8">
            <v>4.577</v>
          </cell>
          <cell r="AQ8">
            <v>2.371</v>
          </cell>
          <cell r="AR8">
            <v>0.73299999999999998</v>
          </cell>
          <cell r="AS8">
            <v>45.87</v>
          </cell>
          <cell r="AT8">
            <v>3.492</v>
          </cell>
          <cell r="AU8">
            <v>0</v>
          </cell>
          <cell r="AV8">
            <v>2.742</v>
          </cell>
          <cell r="AW8">
            <v>15.273</v>
          </cell>
          <cell r="AX8">
            <v>4.0369999999999999</v>
          </cell>
          <cell r="AY8">
            <v>1.29</v>
          </cell>
          <cell r="AZ8">
            <v>1.286</v>
          </cell>
          <cell r="BA8">
            <v>5.9950000000000001</v>
          </cell>
          <cell r="BB8">
            <v>3.1030000000000002</v>
          </cell>
          <cell r="BC8">
            <v>1.1060000000000001</v>
          </cell>
          <cell r="BD8">
            <v>4.327</v>
          </cell>
          <cell r="BE8">
            <v>4.2969999999999997</v>
          </cell>
          <cell r="BF8">
            <v>2.2789999999999999</v>
          </cell>
          <cell r="BG8">
            <v>6.92</v>
          </cell>
          <cell r="BH8">
            <v>1.8859999999999999</v>
          </cell>
          <cell r="BI8">
            <v>0</v>
          </cell>
          <cell r="BJ8">
            <v>1.6040000000000001</v>
          </cell>
          <cell r="BK8">
            <v>15.396000000000001</v>
          </cell>
          <cell r="BL8">
            <v>3.4470000000000001</v>
          </cell>
          <cell r="BM8">
            <v>0.75800000000000001</v>
          </cell>
          <cell r="BN8">
            <v>7.7510000000000003</v>
          </cell>
          <cell r="BO8">
            <v>14.935</v>
          </cell>
          <cell r="BP8">
            <v>2.1840000000000002</v>
          </cell>
          <cell r="BQ8">
            <v>2.9820000000000002</v>
          </cell>
          <cell r="BR8">
            <v>2.8380000000000001</v>
          </cell>
          <cell r="BS8">
            <v>21.475999999999999</v>
          </cell>
          <cell r="BT8">
            <v>8.4689999999999994</v>
          </cell>
          <cell r="BU8">
            <v>2.9649999999999999</v>
          </cell>
          <cell r="BV8">
            <v>11.997</v>
          </cell>
          <cell r="BW8">
            <v>1.151</v>
          </cell>
          <cell r="BX8">
            <v>197.46299999999999</v>
          </cell>
          <cell r="BY8">
            <v>3.4670000000000001</v>
          </cell>
          <cell r="BZ8">
            <v>3.0019999999999998</v>
          </cell>
          <cell r="CA8">
            <v>102.989</v>
          </cell>
          <cell r="CB8">
            <v>3.3580000000000001</v>
          </cell>
          <cell r="CC8">
            <v>15.87</v>
          </cell>
          <cell r="CD8">
            <v>14.9</v>
          </cell>
          <cell r="CE8">
            <v>3.5649999999999999</v>
          </cell>
          <cell r="CF8">
            <v>23.803999999999998</v>
          </cell>
          <cell r="CG8">
            <v>6.2030000000000003</v>
          </cell>
          <cell r="CH8">
            <v>20.439</v>
          </cell>
          <cell r="CI8">
            <v>1.3720000000000001</v>
          </cell>
          <cell r="CJ8">
            <v>5.1180000000000003</v>
          </cell>
          <cell r="CK8">
            <v>2.3029999999999999</v>
          </cell>
          <cell r="CL8">
            <v>0.68</v>
          </cell>
          <cell r="CM8">
            <v>7.6980000000000004</v>
          </cell>
          <cell r="CN8">
            <v>1.075</v>
          </cell>
          <cell r="CO8">
            <v>23.009</v>
          </cell>
          <cell r="CP8">
            <v>22.75</v>
          </cell>
          <cell r="CQ8">
            <v>5.0179999999999998</v>
          </cell>
          <cell r="CR8">
            <v>6.0490000000000004</v>
          </cell>
          <cell r="CS8">
            <v>5.1040000000000001</v>
          </cell>
          <cell r="CT8">
            <v>1.81</v>
          </cell>
          <cell r="CU8">
            <v>3.1819999999999999</v>
          </cell>
        </row>
        <row r="9">
          <cell r="AG9">
            <v>198.459</v>
          </cell>
          <cell r="AH9">
            <v>1.097</v>
          </cell>
          <cell r="AI9">
            <v>2.5329999999999999</v>
          </cell>
          <cell r="AJ9">
            <v>5.3970000000000002</v>
          </cell>
          <cell r="AK9">
            <v>2.415</v>
          </cell>
          <cell r="AL9">
            <v>3.097</v>
          </cell>
          <cell r="AM9">
            <v>7.2759999999999998</v>
          </cell>
          <cell r="AN9">
            <v>1.7070000000000001</v>
          </cell>
          <cell r="AO9">
            <v>2.222</v>
          </cell>
          <cell r="AP9">
            <v>4.1509999999999998</v>
          </cell>
          <cell r="AQ9">
            <v>2.1440000000000001</v>
          </cell>
          <cell r="AR9">
            <v>0</v>
          </cell>
          <cell r="AS9">
            <v>48.094999999999999</v>
          </cell>
          <cell r="AT9">
            <v>3.0830000000000002</v>
          </cell>
          <cell r="AU9">
            <v>0</v>
          </cell>
          <cell r="AV9">
            <v>2.8719999999999999</v>
          </cell>
          <cell r="AW9">
            <v>15.577999999999999</v>
          </cell>
          <cell r="AX9">
            <v>3.81</v>
          </cell>
          <cell r="AY9">
            <v>1.2829999999999999</v>
          </cell>
          <cell r="AZ9">
            <v>1.2</v>
          </cell>
          <cell r="BA9">
            <v>5.5460000000000003</v>
          </cell>
          <cell r="BB9">
            <v>2.8460000000000001</v>
          </cell>
          <cell r="BC9">
            <v>0.96</v>
          </cell>
          <cell r="BD9">
            <v>3.899</v>
          </cell>
          <cell r="BE9">
            <v>3.9020000000000001</v>
          </cell>
          <cell r="BF9">
            <v>2.1080000000000001</v>
          </cell>
          <cell r="BG9">
            <v>6.359</v>
          </cell>
          <cell r="BH9">
            <v>1.8140000000000001</v>
          </cell>
          <cell r="BI9">
            <v>0</v>
          </cell>
          <cell r="BJ9">
            <v>1.508</v>
          </cell>
          <cell r="BK9">
            <v>15.978999999999999</v>
          </cell>
          <cell r="BL9">
            <v>3.2410000000000001</v>
          </cell>
          <cell r="BM9">
            <v>0.748</v>
          </cell>
          <cell r="BN9">
            <v>7.1349999999999998</v>
          </cell>
          <cell r="BO9">
            <v>14.558</v>
          </cell>
          <cell r="BP9">
            <v>1.891</v>
          </cell>
          <cell r="BQ9">
            <v>2.64</v>
          </cell>
          <cell r="BR9">
            <v>2.4119999999999999</v>
          </cell>
          <cell r="BS9">
            <v>18.363</v>
          </cell>
          <cell r="BT9">
            <v>7.8250000000000002</v>
          </cell>
          <cell r="BU9">
            <v>2.8980000000000001</v>
          </cell>
          <cell r="BV9">
            <v>9.3409999999999993</v>
          </cell>
          <cell r="BW9">
            <v>1.123</v>
          </cell>
          <cell r="BX9">
            <v>132.636</v>
          </cell>
          <cell r="BY9">
            <v>3.2919999999999998</v>
          </cell>
          <cell r="BZ9">
            <v>2.5489999999999999</v>
          </cell>
          <cell r="CA9">
            <v>156.01599999999999</v>
          </cell>
          <cell r="CB9">
            <v>2.621</v>
          </cell>
          <cell r="CC9">
            <v>12.382999999999999</v>
          </cell>
          <cell r="CD9">
            <v>13.66</v>
          </cell>
          <cell r="CE9">
            <v>3.3069999999999999</v>
          </cell>
          <cell r="CF9">
            <v>22.611999999999998</v>
          </cell>
          <cell r="CG9">
            <v>5.9</v>
          </cell>
          <cell r="CH9">
            <v>19.446000000000002</v>
          </cell>
          <cell r="CI9">
            <v>1.3919999999999999</v>
          </cell>
          <cell r="CJ9">
            <v>4.7030000000000003</v>
          </cell>
          <cell r="CK9">
            <v>2.1509999999999998</v>
          </cell>
          <cell r="CL9">
            <v>0.61799999999999999</v>
          </cell>
          <cell r="CM9">
            <v>7.29</v>
          </cell>
          <cell r="CN9">
            <v>1.034</v>
          </cell>
          <cell r="CO9">
            <v>20.821000000000002</v>
          </cell>
          <cell r="CP9">
            <v>23.419</v>
          </cell>
          <cell r="CQ9">
            <v>5.5110000000000001</v>
          </cell>
          <cell r="CR9">
            <v>4.5670000000000002</v>
          </cell>
          <cell r="CS9">
            <v>6.9450000000000003</v>
          </cell>
          <cell r="CT9">
            <v>1.6</v>
          </cell>
          <cell r="CU9">
            <v>3.0449999999999999</v>
          </cell>
        </row>
        <row r="10">
          <cell r="AG10">
            <v>179.11699999999999</v>
          </cell>
          <cell r="AH10">
            <v>1.091</v>
          </cell>
          <cell r="AI10">
            <v>2.3380000000000001</v>
          </cell>
          <cell r="AJ10">
            <v>5.2759999999999998</v>
          </cell>
          <cell r="AK10">
            <v>2.3180000000000001</v>
          </cell>
          <cell r="AL10">
            <v>3.0510000000000002</v>
          </cell>
          <cell r="AM10">
            <v>5.109</v>
          </cell>
          <cell r="AN10">
            <v>1.6339999999999999</v>
          </cell>
          <cell r="AO10">
            <v>2.29</v>
          </cell>
          <cell r="AP10">
            <v>3.8580000000000001</v>
          </cell>
          <cell r="AQ10">
            <v>1.901</v>
          </cell>
          <cell r="AR10">
            <v>0</v>
          </cell>
          <cell r="AS10">
            <v>44.011000000000003</v>
          </cell>
          <cell r="AT10">
            <v>2.8439999999999999</v>
          </cell>
          <cell r="AU10">
            <v>0</v>
          </cell>
          <cell r="AV10">
            <v>2.2749999999999999</v>
          </cell>
          <cell r="AW10">
            <v>14.27</v>
          </cell>
          <cell r="AX10">
            <v>3.52</v>
          </cell>
          <cell r="AY10">
            <v>1.274</v>
          </cell>
          <cell r="AZ10">
            <v>1.1180000000000001</v>
          </cell>
          <cell r="BA10">
            <v>5.0739999999999998</v>
          </cell>
          <cell r="BB10">
            <v>2.7229999999999999</v>
          </cell>
          <cell r="BC10">
            <v>0.86299999999999999</v>
          </cell>
          <cell r="BD10">
            <v>3.6349999999999998</v>
          </cell>
          <cell r="BE10">
            <v>3.4609999999999999</v>
          </cell>
          <cell r="BF10">
            <v>1.9119999999999999</v>
          </cell>
          <cell r="BG10">
            <v>5.7869999999999999</v>
          </cell>
          <cell r="BH10">
            <v>1.7689999999999999</v>
          </cell>
          <cell r="BI10">
            <v>0</v>
          </cell>
          <cell r="BJ10">
            <v>1.46</v>
          </cell>
          <cell r="BK10">
            <v>15.468</v>
          </cell>
          <cell r="BL10">
            <v>3.2210000000000001</v>
          </cell>
          <cell r="BM10">
            <v>0.69899999999999995</v>
          </cell>
          <cell r="BN10">
            <v>7.3339999999999996</v>
          </cell>
          <cell r="BO10">
            <v>13.781000000000001</v>
          </cell>
          <cell r="BP10">
            <v>1.8180000000000001</v>
          </cell>
          <cell r="BQ10">
            <v>2.6509999999999998</v>
          </cell>
          <cell r="BR10">
            <v>2.1040000000000001</v>
          </cell>
          <cell r="BS10">
            <v>17.466999999999999</v>
          </cell>
          <cell r="BT10">
            <v>6.7709999999999999</v>
          </cell>
          <cell r="BU10">
            <v>2.8839999999999999</v>
          </cell>
          <cell r="BV10">
            <v>8.548</v>
          </cell>
          <cell r="BW10">
            <v>1.038</v>
          </cell>
          <cell r="BX10">
            <v>107.197</v>
          </cell>
          <cell r="BY10">
            <v>3.2450000000000001</v>
          </cell>
          <cell r="BZ10">
            <v>2.7530000000000001</v>
          </cell>
          <cell r="CA10">
            <v>165.001</v>
          </cell>
          <cell r="CB10">
            <v>2.238</v>
          </cell>
          <cell r="CC10">
            <v>12.882999999999999</v>
          </cell>
          <cell r="CD10">
            <v>13.923999999999999</v>
          </cell>
          <cell r="CE10">
            <v>3.3</v>
          </cell>
          <cell r="CF10">
            <v>21.259</v>
          </cell>
          <cell r="CG10">
            <v>5.2270000000000003</v>
          </cell>
          <cell r="CH10">
            <v>19.309999999999999</v>
          </cell>
          <cell r="CI10">
            <v>1.5089999999999999</v>
          </cell>
          <cell r="CJ10">
            <v>4.6360000000000001</v>
          </cell>
          <cell r="CK10">
            <v>2.0739999999999998</v>
          </cell>
          <cell r="CL10">
            <v>0.65700000000000003</v>
          </cell>
          <cell r="CM10">
            <v>6.7450000000000001</v>
          </cell>
          <cell r="CN10">
            <v>1.075</v>
          </cell>
          <cell r="CO10">
            <v>19.895</v>
          </cell>
          <cell r="CP10">
            <v>21.943999999999999</v>
          </cell>
          <cell r="CQ10">
            <v>5.36</v>
          </cell>
          <cell r="CR10">
            <v>4.4450000000000003</v>
          </cell>
          <cell r="CS10">
            <v>6.0640000000000001</v>
          </cell>
          <cell r="CT10">
            <v>1.4990000000000001</v>
          </cell>
          <cell r="CU10">
            <v>2.7389999999999999</v>
          </cell>
        </row>
        <row r="11">
          <cell r="AG11">
            <v>160.77699999999999</v>
          </cell>
          <cell r="AH11">
            <v>1.1659999999999999</v>
          </cell>
          <cell r="AI11">
            <v>2.0579999999999998</v>
          </cell>
          <cell r="AJ11">
            <v>4.8339999999999996</v>
          </cell>
          <cell r="AK11">
            <v>2.1160000000000001</v>
          </cell>
          <cell r="AL11">
            <v>2.5590000000000002</v>
          </cell>
          <cell r="AM11">
            <v>4.4829999999999997</v>
          </cell>
          <cell r="AN11">
            <v>1.478</v>
          </cell>
          <cell r="AO11">
            <v>2.1989999999999998</v>
          </cell>
          <cell r="AP11">
            <v>3.468</v>
          </cell>
          <cell r="AQ11">
            <v>1.6910000000000001</v>
          </cell>
          <cell r="AR11">
            <v>0</v>
          </cell>
          <cell r="AS11">
            <v>39.262</v>
          </cell>
          <cell r="AT11">
            <v>1.573</v>
          </cell>
          <cell r="AU11">
            <v>0</v>
          </cell>
          <cell r="AV11">
            <v>2.2120000000000002</v>
          </cell>
          <cell r="AW11">
            <v>14.109</v>
          </cell>
          <cell r="AX11">
            <v>3.1680000000000001</v>
          </cell>
          <cell r="AY11">
            <v>1.198</v>
          </cell>
          <cell r="AZ11">
            <v>0.95499999999999996</v>
          </cell>
          <cell r="BA11">
            <v>4.3099999999999996</v>
          </cell>
          <cell r="BB11">
            <v>2.1309999999999998</v>
          </cell>
          <cell r="BC11">
            <v>0.77</v>
          </cell>
          <cell r="BD11">
            <v>3.0339999999999998</v>
          </cell>
          <cell r="BE11">
            <v>3.1539999999999999</v>
          </cell>
          <cell r="BF11">
            <v>1.6879999999999999</v>
          </cell>
          <cell r="BG11">
            <v>4.9139999999999997</v>
          </cell>
          <cell r="BH11">
            <v>1.5609999999999999</v>
          </cell>
          <cell r="BI11">
            <v>0</v>
          </cell>
          <cell r="BJ11">
            <v>1.3120000000000001</v>
          </cell>
          <cell r="BK11">
            <v>14.148</v>
          </cell>
          <cell r="BL11">
            <v>2.9590000000000001</v>
          </cell>
          <cell r="BM11">
            <v>0.63700000000000001</v>
          </cell>
          <cell r="BN11">
            <v>6.2359999999999998</v>
          </cell>
          <cell r="BO11">
            <v>13.86</v>
          </cell>
          <cell r="BP11">
            <v>1.56</v>
          </cell>
          <cell r="BQ11">
            <v>2.2080000000000002</v>
          </cell>
          <cell r="BR11">
            <v>1.6659999999999999</v>
          </cell>
          <cell r="BS11">
            <v>15.85</v>
          </cell>
          <cell r="BT11">
            <v>4.1970000000000001</v>
          </cell>
          <cell r="BU11">
            <v>2.3740000000000001</v>
          </cell>
          <cell r="BV11">
            <v>7.1769999999999996</v>
          </cell>
          <cell r="BW11">
            <v>0.95799999999999996</v>
          </cell>
          <cell r="BX11">
            <v>103.286</v>
          </cell>
          <cell r="BY11">
            <v>3.1469999999999998</v>
          </cell>
          <cell r="BZ11">
            <v>2.1059999999999999</v>
          </cell>
          <cell r="CA11">
            <v>154.31899999999999</v>
          </cell>
          <cell r="CB11">
            <v>1.2350000000000001</v>
          </cell>
          <cell r="CC11">
            <v>12.454000000000001</v>
          </cell>
          <cell r="CD11">
            <v>12.891</v>
          </cell>
          <cell r="CE11">
            <v>3.2240000000000002</v>
          </cell>
          <cell r="CF11">
            <v>22.257000000000001</v>
          </cell>
          <cell r="CG11">
            <v>5.08</v>
          </cell>
          <cell r="CH11">
            <v>18.388000000000002</v>
          </cell>
          <cell r="CI11">
            <v>1.3540000000000001</v>
          </cell>
          <cell r="CJ11">
            <v>4.5359999999999996</v>
          </cell>
          <cell r="CK11">
            <v>1.994</v>
          </cell>
          <cell r="CL11">
            <v>0.6</v>
          </cell>
          <cell r="CM11">
            <v>6.1440000000000001</v>
          </cell>
          <cell r="CN11">
            <v>0.90300000000000002</v>
          </cell>
          <cell r="CO11">
            <v>18.556000000000001</v>
          </cell>
          <cell r="CP11">
            <v>22.481000000000002</v>
          </cell>
          <cell r="CQ11">
            <v>4.9669999999999996</v>
          </cell>
          <cell r="CR11">
            <v>4.1219999999999999</v>
          </cell>
          <cell r="CS11">
            <v>5.1550000000000002</v>
          </cell>
          <cell r="CT11">
            <v>1.272</v>
          </cell>
          <cell r="CU11">
            <v>2.5310000000000001</v>
          </cell>
        </row>
        <row r="12">
          <cell r="AG12">
            <v>181.58</v>
          </cell>
          <cell r="AH12">
            <v>1.407</v>
          </cell>
          <cell r="AI12">
            <v>2.944</v>
          </cell>
          <cell r="AJ12">
            <v>5.6239999999999997</v>
          </cell>
          <cell r="AK12">
            <v>2.8860000000000001</v>
          </cell>
          <cell r="AL12">
            <v>3.8820000000000001</v>
          </cell>
          <cell r="AM12">
            <v>5.617</v>
          </cell>
          <cell r="AN12">
            <v>2.0230000000000001</v>
          </cell>
          <cell r="AO12">
            <v>2.9260000000000002</v>
          </cell>
          <cell r="AP12">
            <v>4.67</v>
          </cell>
          <cell r="AQ12">
            <v>2.4249999999999998</v>
          </cell>
          <cell r="AR12">
            <v>0</v>
          </cell>
          <cell r="AS12">
            <v>46.994999999999997</v>
          </cell>
          <cell r="AT12">
            <v>2.367</v>
          </cell>
          <cell r="AU12">
            <v>0</v>
          </cell>
          <cell r="AV12">
            <v>3.1360000000000001</v>
          </cell>
          <cell r="AW12">
            <v>15.497999999999999</v>
          </cell>
          <cell r="AX12">
            <v>4.3109999999999999</v>
          </cell>
          <cell r="AY12">
            <v>1.478</v>
          </cell>
          <cell r="AZ12">
            <v>1.431</v>
          </cell>
          <cell r="BA12">
            <v>6.78</v>
          </cell>
          <cell r="BB12">
            <v>3.488</v>
          </cell>
          <cell r="BC12">
            <v>1.181</v>
          </cell>
          <cell r="BD12">
            <v>5.2460000000000004</v>
          </cell>
          <cell r="BE12">
            <v>5.1070000000000002</v>
          </cell>
          <cell r="BF12">
            <v>2.9820000000000002</v>
          </cell>
          <cell r="BG12">
            <v>6.9279999999999999</v>
          </cell>
          <cell r="BH12">
            <v>1.994</v>
          </cell>
          <cell r="BI12">
            <v>0</v>
          </cell>
          <cell r="BJ12">
            <v>1.6319999999999999</v>
          </cell>
          <cell r="BK12">
            <v>16.213999999999999</v>
          </cell>
          <cell r="BL12">
            <v>3.9079999999999999</v>
          </cell>
          <cell r="BM12">
            <v>0.79</v>
          </cell>
          <cell r="BN12">
            <v>9.8490000000000002</v>
          </cell>
          <cell r="BO12">
            <v>15.836</v>
          </cell>
          <cell r="BP12">
            <v>2.6</v>
          </cell>
          <cell r="BQ12">
            <v>3.548</v>
          </cell>
          <cell r="BR12">
            <v>3.1440000000000001</v>
          </cell>
          <cell r="BS12">
            <v>21.181000000000001</v>
          </cell>
          <cell r="BT12">
            <v>5.923</v>
          </cell>
          <cell r="BU12">
            <v>3.0659999999999998</v>
          </cell>
          <cell r="BV12">
            <v>15.231</v>
          </cell>
          <cell r="BW12">
            <v>1.153</v>
          </cell>
          <cell r="BX12">
            <v>111.90600000000001</v>
          </cell>
          <cell r="BY12">
            <v>3.5259999999999998</v>
          </cell>
          <cell r="BZ12">
            <v>1.264</v>
          </cell>
          <cell r="CA12">
            <v>167.78800000000001</v>
          </cell>
          <cell r="CB12">
            <v>2.093</v>
          </cell>
          <cell r="CC12">
            <v>12.457000000000001</v>
          </cell>
          <cell r="CD12">
            <v>17.009</v>
          </cell>
          <cell r="CE12">
            <v>4.1050000000000004</v>
          </cell>
          <cell r="CF12">
            <v>32.579000000000001</v>
          </cell>
          <cell r="CG12">
            <v>6.867</v>
          </cell>
          <cell r="CH12">
            <v>22.042999999999999</v>
          </cell>
          <cell r="CI12">
            <v>1.343</v>
          </cell>
          <cell r="CJ12">
            <v>5.944</v>
          </cell>
          <cell r="CK12">
            <v>2.698</v>
          </cell>
          <cell r="CL12">
            <v>0.70799999999999996</v>
          </cell>
          <cell r="CM12">
            <v>9.3369999999999997</v>
          </cell>
          <cell r="CN12">
            <v>1.353</v>
          </cell>
          <cell r="CO12">
            <v>23.152000000000001</v>
          </cell>
          <cell r="CP12">
            <v>25.324000000000002</v>
          </cell>
          <cell r="CQ12">
            <v>5.9969999999999999</v>
          </cell>
          <cell r="CR12">
            <v>6.7359999999999998</v>
          </cell>
          <cell r="CS12">
            <v>7.157</v>
          </cell>
          <cell r="CT12">
            <v>2</v>
          </cell>
          <cell r="CU12">
            <v>3.43</v>
          </cell>
        </row>
        <row r="13">
          <cell r="AG13">
            <v>227.81200000000001</v>
          </cell>
          <cell r="AH13">
            <v>0.871</v>
          </cell>
          <cell r="AI13">
            <v>4.3470000000000004</v>
          </cell>
          <cell r="AJ13">
            <v>7.1740000000000004</v>
          </cell>
          <cell r="AK13">
            <v>4.1150000000000002</v>
          </cell>
          <cell r="AL13">
            <v>5.6970000000000001</v>
          </cell>
          <cell r="AM13">
            <v>6.0250000000000004</v>
          </cell>
          <cell r="AN13">
            <v>2.8759999999999999</v>
          </cell>
          <cell r="AO13">
            <v>3.9710000000000001</v>
          </cell>
          <cell r="AP13">
            <v>6.915</v>
          </cell>
          <cell r="AQ13">
            <v>4.17</v>
          </cell>
          <cell r="AR13">
            <v>0</v>
          </cell>
          <cell r="AS13">
            <v>62.134</v>
          </cell>
          <cell r="AT13">
            <v>2.2490000000000001</v>
          </cell>
          <cell r="AU13">
            <v>0</v>
          </cell>
          <cell r="AV13">
            <v>4.3600000000000003</v>
          </cell>
          <cell r="AW13">
            <v>18.504999999999999</v>
          </cell>
          <cell r="AX13">
            <v>5.9589999999999996</v>
          </cell>
          <cell r="AY13">
            <v>2.0369999999999999</v>
          </cell>
          <cell r="AZ13">
            <v>2.2200000000000002</v>
          </cell>
          <cell r="BA13">
            <v>9.5190000000000001</v>
          </cell>
          <cell r="BB13">
            <v>4.702</v>
          </cell>
          <cell r="BC13">
            <v>1.649</v>
          </cell>
          <cell r="BD13">
            <v>7.8639999999999999</v>
          </cell>
          <cell r="BE13">
            <v>7.37</v>
          </cell>
          <cell r="BF13">
            <v>4.1219999999999999</v>
          </cell>
          <cell r="BG13">
            <v>10.824999999999999</v>
          </cell>
          <cell r="BH13">
            <v>2.7010000000000001</v>
          </cell>
          <cell r="BI13">
            <v>0</v>
          </cell>
          <cell r="BJ13">
            <v>2.536</v>
          </cell>
          <cell r="BK13">
            <v>20.713999999999999</v>
          </cell>
          <cell r="BL13">
            <v>5.3079999999999998</v>
          </cell>
          <cell r="BM13">
            <v>1.0309999999999999</v>
          </cell>
          <cell r="BN13">
            <v>13.417</v>
          </cell>
          <cell r="BO13">
            <v>17.091000000000001</v>
          </cell>
          <cell r="BP13">
            <v>3.5409999999999999</v>
          </cell>
          <cell r="BQ13">
            <v>4.835</v>
          </cell>
          <cell r="BR13">
            <v>5.1269999999999998</v>
          </cell>
          <cell r="BS13">
            <v>29.614999999999998</v>
          </cell>
          <cell r="BT13">
            <v>9.9979999999999993</v>
          </cell>
          <cell r="BU13">
            <v>4.1509999999999998</v>
          </cell>
          <cell r="BV13">
            <v>22.780999999999999</v>
          </cell>
          <cell r="BW13">
            <v>1.4810000000000001</v>
          </cell>
          <cell r="BX13">
            <v>118.568</v>
          </cell>
          <cell r="BY13">
            <v>4.4089999999999998</v>
          </cell>
          <cell r="BZ13">
            <v>2.702</v>
          </cell>
          <cell r="CA13">
            <v>188.65600000000001</v>
          </cell>
          <cell r="CB13">
            <v>2.0680000000000001</v>
          </cell>
          <cell r="CC13">
            <v>12.611000000000001</v>
          </cell>
          <cell r="CD13">
            <v>24.263000000000002</v>
          </cell>
          <cell r="CE13">
            <v>5.8410000000000002</v>
          </cell>
          <cell r="CF13">
            <v>40.198</v>
          </cell>
          <cell r="CG13">
            <v>9.173</v>
          </cell>
          <cell r="CH13">
            <v>30.111000000000001</v>
          </cell>
          <cell r="CI13">
            <v>1.4259999999999999</v>
          </cell>
          <cell r="CJ13">
            <v>8.3930000000000007</v>
          </cell>
          <cell r="CK13">
            <v>3.6850000000000001</v>
          </cell>
          <cell r="CL13">
            <v>0.99299999999999999</v>
          </cell>
          <cell r="CM13">
            <v>13.489000000000001</v>
          </cell>
          <cell r="CN13">
            <v>2.5659999999999998</v>
          </cell>
          <cell r="CO13">
            <v>31.533999999999999</v>
          </cell>
          <cell r="CP13">
            <v>28.056999999999999</v>
          </cell>
          <cell r="CQ13">
            <v>7.617</v>
          </cell>
          <cell r="CR13">
            <v>7.9240000000000004</v>
          </cell>
          <cell r="CS13">
            <v>12.576000000000001</v>
          </cell>
          <cell r="CT13">
            <v>2.8940000000000001</v>
          </cell>
          <cell r="CU13">
            <v>5.0519999999999996</v>
          </cell>
        </row>
        <row r="14">
          <cell r="AG14">
            <v>267.22699999999998</v>
          </cell>
          <cell r="AH14">
            <v>1.9359999999999999</v>
          </cell>
          <cell r="AI14">
            <v>5.3410000000000002</v>
          </cell>
          <cell r="AJ14">
            <v>8.1069999999999993</v>
          </cell>
          <cell r="AK14">
            <v>5.3810000000000002</v>
          </cell>
          <cell r="AL14">
            <v>7.4409999999999998</v>
          </cell>
          <cell r="AM14">
            <v>7.3170000000000002</v>
          </cell>
          <cell r="AN14">
            <v>3.0329999999999999</v>
          </cell>
          <cell r="AO14">
            <v>4.407</v>
          </cell>
          <cell r="AP14">
            <v>8.8339999999999996</v>
          </cell>
          <cell r="AQ14">
            <v>5.6580000000000004</v>
          </cell>
          <cell r="AR14">
            <v>0.79500000000000004</v>
          </cell>
          <cell r="AS14">
            <v>80.370999999999995</v>
          </cell>
          <cell r="AT14">
            <v>3.4689999999999999</v>
          </cell>
          <cell r="AU14">
            <v>0</v>
          </cell>
          <cell r="AV14">
            <v>3.8730000000000002</v>
          </cell>
          <cell r="AW14">
            <v>20.529</v>
          </cell>
          <cell r="AX14">
            <v>6.91</v>
          </cell>
          <cell r="AY14">
            <v>2.2480000000000002</v>
          </cell>
          <cell r="AZ14">
            <v>3.0289999999999999</v>
          </cell>
          <cell r="BA14">
            <v>12.465999999999999</v>
          </cell>
          <cell r="BB14">
            <v>6.0350000000000001</v>
          </cell>
          <cell r="BC14">
            <v>1.9830000000000001</v>
          </cell>
          <cell r="BD14">
            <v>10.015000000000001</v>
          </cell>
          <cell r="BE14">
            <v>9.1489999999999991</v>
          </cell>
          <cell r="BF14">
            <v>4.63</v>
          </cell>
          <cell r="BG14">
            <v>17.271000000000001</v>
          </cell>
          <cell r="BH14">
            <v>3.82</v>
          </cell>
          <cell r="BI14">
            <v>0</v>
          </cell>
          <cell r="BJ14">
            <v>3.4060000000000001</v>
          </cell>
          <cell r="BK14">
            <v>26.012</v>
          </cell>
          <cell r="BL14">
            <v>6.8259999999999996</v>
          </cell>
          <cell r="BM14">
            <v>1.4730000000000001</v>
          </cell>
          <cell r="BN14">
            <v>16.852</v>
          </cell>
          <cell r="BO14">
            <v>18.562999999999999</v>
          </cell>
          <cell r="BP14">
            <v>4.218</v>
          </cell>
          <cell r="BQ14">
            <v>5.3570000000000002</v>
          </cell>
          <cell r="BR14">
            <v>6.4859999999999998</v>
          </cell>
          <cell r="BS14">
            <v>42.384</v>
          </cell>
          <cell r="BT14">
            <v>15.782</v>
          </cell>
          <cell r="BU14">
            <v>4.7960000000000003</v>
          </cell>
          <cell r="BV14">
            <v>29.652000000000001</v>
          </cell>
          <cell r="BW14">
            <v>1.9330000000000001</v>
          </cell>
          <cell r="BX14">
            <v>154.58699999999999</v>
          </cell>
          <cell r="BY14">
            <v>5.3789999999999996</v>
          </cell>
          <cell r="BZ14">
            <v>3.09</v>
          </cell>
          <cell r="CA14">
            <v>195.815</v>
          </cell>
          <cell r="CB14">
            <v>3.4239999999999999</v>
          </cell>
          <cell r="CC14">
            <v>15.185</v>
          </cell>
          <cell r="CD14">
            <v>31.907</v>
          </cell>
          <cell r="CE14">
            <v>7.7569999999999997</v>
          </cell>
          <cell r="CF14">
            <v>49.027000000000001</v>
          </cell>
          <cell r="CG14">
            <v>11.71</v>
          </cell>
          <cell r="CH14">
            <v>36.173000000000002</v>
          </cell>
          <cell r="CI14">
            <v>1.6240000000000001</v>
          </cell>
          <cell r="CJ14">
            <v>10.567</v>
          </cell>
          <cell r="CK14">
            <v>4.6109999999999998</v>
          </cell>
          <cell r="CL14">
            <v>1.53</v>
          </cell>
          <cell r="CM14">
            <v>17.332000000000001</v>
          </cell>
          <cell r="CN14">
            <v>3.19</v>
          </cell>
          <cell r="CO14">
            <v>40.448</v>
          </cell>
          <cell r="CP14">
            <v>24.89</v>
          </cell>
          <cell r="CQ14">
            <v>9.2680000000000007</v>
          </cell>
          <cell r="CR14">
            <v>12.500999999999999</v>
          </cell>
          <cell r="CS14">
            <v>11.257999999999999</v>
          </cell>
          <cell r="CT14">
            <v>3.677</v>
          </cell>
          <cell r="CU14">
            <v>6.7480000000000002</v>
          </cell>
        </row>
        <row r="15">
          <cell r="AG15">
            <v>263.36599999999999</v>
          </cell>
          <cell r="AH15">
            <v>1.7290000000000001</v>
          </cell>
          <cell r="AI15">
            <v>4.8259999999999996</v>
          </cell>
          <cell r="AJ15">
            <v>8.0120000000000005</v>
          </cell>
          <cell r="AK15">
            <v>4.1459999999999999</v>
          </cell>
          <cell r="AL15">
            <v>6.9269999999999996</v>
          </cell>
          <cell r="AM15">
            <v>8.0210000000000008</v>
          </cell>
          <cell r="AN15">
            <v>3.1829999999999998</v>
          </cell>
          <cell r="AO15">
            <v>4.452</v>
          </cell>
          <cell r="AP15">
            <v>8.0579999999999998</v>
          </cell>
          <cell r="AQ15">
            <v>5.0049999999999999</v>
          </cell>
          <cell r="AR15">
            <v>0</v>
          </cell>
          <cell r="AS15">
            <v>75.879000000000005</v>
          </cell>
          <cell r="AT15">
            <v>3.4609999999999999</v>
          </cell>
          <cell r="AU15">
            <v>0</v>
          </cell>
          <cell r="AV15">
            <v>5.0739999999999998</v>
          </cell>
          <cell r="AW15">
            <v>19.766999999999999</v>
          </cell>
          <cell r="AX15">
            <v>6.9059999999999997</v>
          </cell>
          <cell r="AY15">
            <v>2.1080000000000001</v>
          </cell>
          <cell r="AZ15">
            <v>2.6560000000000001</v>
          </cell>
          <cell r="BA15">
            <v>11.065</v>
          </cell>
          <cell r="BB15">
            <v>5.3890000000000002</v>
          </cell>
          <cell r="BC15">
            <v>1.7789999999999999</v>
          </cell>
          <cell r="BD15">
            <v>8.6020000000000003</v>
          </cell>
          <cell r="BE15">
            <v>7.984</v>
          </cell>
          <cell r="BF15">
            <v>4.3490000000000002</v>
          </cell>
          <cell r="BG15">
            <v>15.377000000000001</v>
          </cell>
          <cell r="BH15">
            <v>3.7749999999999999</v>
          </cell>
          <cell r="BI15">
            <v>0</v>
          </cell>
          <cell r="BJ15">
            <v>2.9940000000000002</v>
          </cell>
          <cell r="BK15">
            <v>23.940999999999999</v>
          </cell>
          <cell r="BL15">
            <v>6.2210000000000001</v>
          </cell>
          <cell r="BM15">
            <v>1.38</v>
          </cell>
          <cell r="BN15">
            <v>15.096</v>
          </cell>
          <cell r="BO15">
            <v>18.076000000000001</v>
          </cell>
          <cell r="BP15">
            <v>3.65</v>
          </cell>
          <cell r="BQ15">
            <v>5.0979999999999999</v>
          </cell>
          <cell r="BR15">
            <v>5.5229999999999997</v>
          </cell>
          <cell r="BS15">
            <v>43.06</v>
          </cell>
          <cell r="BT15">
            <v>12.728999999999999</v>
          </cell>
          <cell r="BU15">
            <v>4.4450000000000003</v>
          </cell>
          <cell r="BV15">
            <v>26.25</v>
          </cell>
          <cell r="BW15">
            <v>1.7569999999999999</v>
          </cell>
          <cell r="BX15">
            <v>145.03100000000001</v>
          </cell>
          <cell r="BY15">
            <v>4.774</v>
          </cell>
          <cell r="BZ15">
            <v>2.266</v>
          </cell>
          <cell r="CA15">
            <v>178.33500000000001</v>
          </cell>
          <cell r="CB15">
            <v>3.65</v>
          </cell>
          <cell r="CC15">
            <v>16.835000000000001</v>
          </cell>
          <cell r="CD15">
            <v>25.802</v>
          </cell>
          <cell r="CE15">
            <v>6.59</v>
          </cell>
          <cell r="CF15">
            <v>40.421999999999997</v>
          </cell>
          <cell r="CG15">
            <v>10.265000000000001</v>
          </cell>
          <cell r="CH15">
            <v>31.359000000000002</v>
          </cell>
          <cell r="CI15">
            <v>3.0950000000000002</v>
          </cell>
          <cell r="CJ15">
            <v>8.9550000000000001</v>
          </cell>
          <cell r="CK15">
            <v>3.8879999999999999</v>
          </cell>
          <cell r="CL15">
            <v>1.2589999999999999</v>
          </cell>
          <cell r="CM15">
            <v>14.125999999999999</v>
          </cell>
          <cell r="CN15">
            <v>2.65</v>
          </cell>
          <cell r="CO15">
            <v>36.875999999999998</v>
          </cell>
          <cell r="CP15">
            <v>29.561</v>
          </cell>
          <cell r="CQ15">
            <v>8.9109999999999996</v>
          </cell>
          <cell r="CR15">
            <v>9.9209999999999994</v>
          </cell>
          <cell r="CS15">
            <v>8.5909999999999993</v>
          </cell>
          <cell r="CT15">
            <v>2.847</v>
          </cell>
          <cell r="CU15">
            <v>5.9969999999999999</v>
          </cell>
        </row>
        <row r="16">
          <cell r="AG16">
            <v>241.48</v>
          </cell>
          <cell r="AH16">
            <v>1.4850000000000001</v>
          </cell>
          <cell r="AI16">
            <v>4.3929999999999998</v>
          </cell>
          <cell r="AJ16">
            <v>7.194</v>
          </cell>
          <cell r="AK16">
            <v>4.431</v>
          </cell>
          <cell r="AL16">
            <v>5.8760000000000003</v>
          </cell>
          <cell r="AM16">
            <v>7.6130000000000004</v>
          </cell>
          <cell r="AN16">
            <v>2.9649999999999999</v>
          </cell>
          <cell r="AO16">
            <v>3.87</v>
          </cell>
          <cell r="AP16">
            <v>8.1690000000000005</v>
          </cell>
          <cell r="AQ16">
            <v>5.14</v>
          </cell>
          <cell r="AR16">
            <v>0</v>
          </cell>
          <cell r="AS16">
            <v>77.492000000000004</v>
          </cell>
          <cell r="AT16">
            <v>3.2080000000000002</v>
          </cell>
          <cell r="AU16">
            <v>0</v>
          </cell>
          <cell r="AV16">
            <v>5.3979999999999997</v>
          </cell>
          <cell r="AW16">
            <v>20.077000000000002</v>
          </cell>
          <cell r="AX16">
            <v>7</v>
          </cell>
          <cell r="AY16">
            <v>2.0289999999999999</v>
          </cell>
          <cell r="AZ16">
            <v>2.8010000000000002</v>
          </cell>
          <cell r="BA16">
            <v>11.693</v>
          </cell>
          <cell r="BB16">
            <v>5.5339999999999998</v>
          </cell>
          <cell r="BC16">
            <v>1.774</v>
          </cell>
          <cell r="BD16">
            <v>7.7919999999999998</v>
          </cell>
          <cell r="BE16">
            <v>8.0389999999999997</v>
          </cell>
          <cell r="BF16">
            <v>4.2270000000000003</v>
          </cell>
          <cell r="BG16">
            <v>15.635</v>
          </cell>
          <cell r="BH16">
            <v>4.0369999999999999</v>
          </cell>
          <cell r="BI16">
            <v>0</v>
          </cell>
          <cell r="BJ16">
            <v>2.992</v>
          </cell>
          <cell r="BK16">
            <v>22.896999999999998</v>
          </cell>
          <cell r="BL16">
            <v>5.9749999999999996</v>
          </cell>
          <cell r="BM16">
            <v>1.373</v>
          </cell>
          <cell r="BN16">
            <v>12.865</v>
          </cell>
          <cell r="BO16">
            <v>16.899000000000001</v>
          </cell>
          <cell r="BP16">
            <v>3.351</v>
          </cell>
          <cell r="BQ16">
            <v>4.9749999999999996</v>
          </cell>
          <cell r="BR16">
            <v>4.7640000000000002</v>
          </cell>
          <cell r="BS16">
            <v>35.838000000000001</v>
          </cell>
          <cell r="BT16">
            <v>9.8719999999999999</v>
          </cell>
          <cell r="BU16">
            <v>4.7809999999999997</v>
          </cell>
          <cell r="BV16">
            <v>30.119</v>
          </cell>
          <cell r="BW16">
            <v>2.0419999999999998</v>
          </cell>
          <cell r="BX16">
            <v>171.28299999999999</v>
          </cell>
          <cell r="BY16">
            <v>5.3</v>
          </cell>
          <cell r="BZ16">
            <v>1.982</v>
          </cell>
          <cell r="CA16">
            <v>169.06200000000001</v>
          </cell>
          <cell r="CB16">
            <v>2.5979999999999999</v>
          </cell>
          <cell r="CC16">
            <v>20.917000000000002</v>
          </cell>
          <cell r="CD16">
            <v>29.696000000000002</v>
          </cell>
          <cell r="CE16">
            <v>7.6609999999999996</v>
          </cell>
          <cell r="CF16">
            <v>47.671999999999997</v>
          </cell>
          <cell r="CG16">
            <v>11.670999999999999</v>
          </cell>
          <cell r="CH16">
            <v>27.812999999999999</v>
          </cell>
          <cell r="CI16">
            <v>2.6469999999999998</v>
          </cell>
          <cell r="CJ16">
            <v>10.856</v>
          </cell>
          <cell r="CK16">
            <v>4.8600000000000003</v>
          </cell>
          <cell r="CL16">
            <v>1.6459999999999999</v>
          </cell>
          <cell r="CM16">
            <v>16.210999999999999</v>
          </cell>
          <cell r="CN16">
            <v>3.1080000000000001</v>
          </cell>
          <cell r="CO16">
            <v>39.912999999999997</v>
          </cell>
          <cell r="CP16">
            <v>29.571000000000002</v>
          </cell>
          <cell r="CQ16">
            <v>9.76</v>
          </cell>
          <cell r="CR16">
            <v>12</v>
          </cell>
          <cell r="CS16">
            <v>9.2330000000000005</v>
          </cell>
          <cell r="CT16">
            <v>3.6520000000000001</v>
          </cell>
          <cell r="CU16">
            <v>6.9050000000000002</v>
          </cell>
        </row>
        <row r="17">
          <cell r="AG17">
            <v>249.83099999999999</v>
          </cell>
          <cell r="AH17">
            <v>1.5009999999999999</v>
          </cell>
          <cell r="AI17">
            <v>4.7750000000000004</v>
          </cell>
          <cell r="AJ17">
            <v>7.9109999999999996</v>
          </cell>
          <cell r="AK17">
            <v>4.7859999999999996</v>
          </cell>
          <cell r="AL17">
            <v>7.0119999999999996</v>
          </cell>
          <cell r="AM17">
            <v>6.0620000000000003</v>
          </cell>
          <cell r="AN17">
            <v>3.5979999999999999</v>
          </cell>
          <cell r="AO17">
            <v>4.66</v>
          </cell>
          <cell r="AP17">
            <v>8.3989999999999991</v>
          </cell>
          <cell r="AQ17">
            <v>5.0949999999999998</v>
          </cell>
          <cell r="AR17">
            <v>0.63900000000000001</v>
          </cell>
          <cell r="AS17">
            <v>78.028000000000006</v>
          </cell>
          <cell r="AT17">
            <v>2.1110000000000002</v>
          </cell>
          <cell r="AU17">
            <v>0</v>
          </cell>
          <cell r="AV17">
            <v>5.26</v>
          </cell>
          <cell r="AW17">
            <v>20.213999999999999</v>
          </cell>
          <cell r="AX17">
            <v>6.8959999999999999</v>
          </cell>
          <cell r="AY17">
            <v>2.0659999999999998</v>
          </cell>
          <cell r="AZ17">
            <v>2.8530000000000002</v>
          </cell>
          <cell r="BA17">
            <v>12.414999999999999</v>
          </cell>
          <cell r="BB17">
            <v>5.782</v>
          </cell>
          <cell r="BC17">
            <v>1.7989999999999999</v>
          </cell>
          <cell r="BD17">
            <v>8.4939999999999998</v>
          </cell>
          <cell r="BE17">
            <v>8.1150000000000002</v>
          </cell>
          <cell r="BF17">
            <v>4.3369999999999997</v>
          </cell>
          <cell r="BG17">
            <v>15.632999999999999</v>
          </cell>
          <cell r="BH17">
            <v>4.117</v>
          </cell>
          <cell r="BI17">
            <v>0</v>
          </cell>
          <cell r="BJ17">
            <v>3.149</v>
          </cell>
          <cell r="BK17">
            <v>23.332999999999998</v>
          </cell>
          <cell r="BL17">
            <v>6.6929999999999996</v>
          </cell>
          <cell r="BM17">
            <v>1.3340000000000001</v>
          </cell>
          <cell r="BN17">
            <v>15.448</v>
          </cell>
          <cell r="BO17">
            <v>17.875</v>
          </cell>
          <cell r="BP17">
            <v>3.9649999999999999</v>
          </cell>
          <cell r="BQ17">
            <v>4.6399999999999997</v>
          </cell>
          <cell r="BR17">
            <v>5.6580000000000004</v>
          </cell>
          <cell r="BS17">
            <v>39.627000000000002</v>
          </cell>
          <cell r="BT17">
            <v>12.148</v>
          </cell>
          <cell r="BU17">
            <v>4.8319999999999999</v>
          </cell>
          <cell r="BV17">
            <v>28.797000000000001</v>
          </cell>
          <cell r="BW17">
            <v>1.9059999999999999</v>
          </cell>
          <cell r="BX17">
            <v>171.155</v>
          </cell>
          <cell r="BY17">
            <v>5.1950000000000003</v>
          </cell>
          <cell r="BZ17">
            <v>1.62</v>
          </cell>
          <cell r="CA17">
            <v>159.262</v>
          </cell>
          <cell r="CB17">
            <v>2.327</v>
          </cell>
          <cell r="CC17">
            <v>28.686</v>
          </cell>
          <cell r="CD17">
            <v>27.677</v>
          </cell>
          <cell r="CE17">
            <v>7.16</v>
          </cell>
          <cell r="CF17">
            <v>46.948</v>
          </cell>
          <cell r="CG17">
            <v>11.035</v>
          </cell>
          <cell r="CH17">
            <v>30.539000000000001</v>
          </cell>
          <cell r="CI17">
            <v>1.3120000000000001</v>
          </cell>
          <cell r="CJ17">
            <v>10.275</v>
          </cell>
          <cell r="CK17">
            <v>4.6950000000000003</v>
          </cell>
          <cell r="CL17">
            <v>1.5780000000000001</v>
          </cell>
          <cell r="CM17">
            <v>15.534000000000001</v>
          </cell>
          <cell r="CN17">
            <v>3.0739999999999998</v>
          </cell>
          <cell r="CO17">
            <v>39.265000000000001</v>
          </cell>
          <cell r="CP17">
            <v>27.513999999999999</v>
          </cell>
          <cell r="CQ17">
            <v>9.5489999999999995</v>
          </cell>
          <cell r="CR17">
            <v>11.693</v>
          </cell>
          <cell r="CS17">
            <v>7.3650000000000002</v>
          </cell>
          <cell r="CT17">
            <v>3.3820000000000001</v>
          </cell>
          <cell r="CU17">
            <v>6.7640000000000002</v>
          </cell>
        </row>
        <row r="18">
          <cell r="AG18">
            <v>239.886</v>
          </cell>
          <cell r="AH18">
            <v>1.165</v>
          </cell>
          <cell r="AI18">
            <v>4.63</v>
          </cell>
          <cell r="AJ18">
            <v>8.34</v>
          </cell>
          <cell r="AK18">
            <v>4.3559999999999999</v>
          </cell>
          <cell r="AL18">
            <v>6.3239999999999998</v>
          </cell>
          <cell r="AM18">
            <v>4.8769999999999998</v>
          </cell>
          <cell r="AN18">
            <v>3.117</v>
          </cell>
          <cell r="AO18">
            <v>4.1849999999999996</v>
          </cell>
          <cell r="AP18">
            <v>8.2059999999999995</v>
          </cell>
          <cell r="AQ18">
            <v>5.3559999999999999</v>
          </cell>
          <cell r="AR18">
            <v>0</v>
          </cell>
          <cell r="AS18">
            <v>80.403999999999996</v>
          </cell>
          <cell r="AT18">
            <v>1.577</v>
          </cell>
          <cell r="AU18">
            <v>0</v>
          </cell>
          <cell r="AV18">
            <v>5.4690000000000003</v>
          </cell>
          <cell r="AW18">
            <v>19.858000000000001</v>
          </cell>
          <cell r="AX18">
            <v>7.0350000000000001</v>
          </cell>
          <cell r="AY18">
            <v>2.198</v>
          </cell>
          <cell r="AZ18">
            <v>2.83</v>
          </cell>
          <cell r="BA18">
            <v>11.462999999999999</v>
          </cell>
          <cell r="BB18">
            <v>5.2770000000000001</v>
          </cell>
          <cell r="BC18">
            <v>1.732</v>
          </cell>
          <cell r="BD18">
            <v>8.0380000000000003</v>
          </cell>
          <cell r="BE18">
            <v>7.3230000000000004</v>
          </cell>
          <cell r="BF18">
            <v>4.1539999999999999</v>
          </cell>
          <cell r="BG18">
            <v>16.547999999999998</v>
          </cell>
          <cell r="BH18">
            <v>4.5549999999999997</v>
          </cell>
          <cell r="BI18">
            <v>0</v>
          </cell>
          <cell r="BJ18">
            <v>3.2930000000000001</v>
          </cell>
          <cell r="BK18">
            <v>23.622</v>
          </cell>
          <cell r="BL18">
            <v>6.367</v>
          </cell>
          <cell r="BM18">
            <v>1.4379999999999999</v>
          </cell>
          <cell r="BN18">
            <v>13.183</v>
          </cell>
          <cell r="BO18">
            <v>16.945</v>
          </cell>
          <cell r="BP18">
            <v>3.3170000000000002</v>
          </cell>
          <cell r="BQ18">
            <v>4.1619999999999999</v>
          </cell>
          <cell r="BR18">
            <v>4.7359999999999998</v>
          </cell>
          <cell r="BS18">
            <v>37.662999999999997</v>
          </cell>
          <cell r="BT18">
            <v>10.42</v>
          </cell>
          <cell r="BU18">
            <v>4.2069999999999999</v>
          </cell>
          <cell r="BV18">
            <v>23.92</v>
          </cell>
          <cell r="BW18">
            <v>1.978</v>
          </cell>
          <cell r="BX18">
            <v>179.72900000000001</v>
          </cell>
          <cell r="BY18">
            <v>5.6989999999999998</v>
          </cell>
          <cell r="BZ18">
            <v>1.401</v>
          </cell>
          <cell r="CA18">
            <v>173.46600000000001</v>
          </cell>
          <cell r="CB18">
            <v>1.0249999999999999</v>
          </cell>
          <cell r="CC18">
            <v>35.854999999999997</v>
          </cell>
          <cell r="CD18">
            <v>32.293999999999997</v>
          </cell>
          <cell r="CE18">
            <v>8.42</v>
          </cell>
          <cell r="CF18">
            <v>47.703000000000003</v>
          </cell>
          <cell r="CG18">
            <v>11.63</v>
          </cell>
          <cell r="CH18">
            <v>36.667999999999999</v>
          </cell>
          <cell r="CI18">
            <v>1.119</v>
          </cell>
          <cell r="CJ18">
            <v>10.722</v>
          </cell>
          <cell r="CK18">
            <v>4.7640000000000002</v>
          </cell>
          <cell r="CL18">
            <v>1.5740000000000001</v>
          </cell>
          <cell r="CM18">
            <v>16.173999999999999</v>
          </cell>
          <cell r="CN18">
            <v>3.4169999999999998</v>
          </cell>
          <cell r="CO18">
            <v>40.545999999999999</v>
          </cell>
          <cell r="CP18">
            <v>29.384</v>
          </cell>
          <cell r="CQ18">
            <v>10.146000000000001</v>
          </cell>
          <cell r="CR18">
            <v>13.098000000000001</v>
          </cell>
          <cell r="CS18">
            <v>8.0830000000000002</v>
          </cell>
          <cell r="CT18">
            <v>3.5270000000000001</v>
          </cell>
          <cell r="CU18">
            <v>7.0750000000000002</v>
          </cell>
        </row>
        <row r="19">
          <cell r="AG19">
            <v>201.643</v>
          </cell>
          <cell r="AH19">
            <v>1.496</v>
          </cell>
          <cell r="AI19">
            <v>2.95</v>
          </cell>
          <cell r="AJ19">
            <v>6.4379999999999997</v>
          </cell>
          <cell r="AK19">
            <v>2.5259999999999998</v>
          </cell>
          <cell r="AL19">
            <v>3.508</v>
          </cell>
          <cell r="AM19">
            <v>7.6980000000000004</v>
          </cell>
          <cell r="AN19">
            <v>1.9710000000000001</v>
          </cell>
          <cell r="AO19">
            <v>2.7120000000000002</v>
          </cell>
          <cell r="AP19">
            <v>4.5919999999999996</v>
          </cell>
          <cell r="AQ19">
            <v>2.7029999999999998</v>
          </cell>
          <cell r="AR19">
            <v>0.57999999999999996</v>
          </cell>
          <cell r="AS19">
            <v>53.41</v>
          </cell>
          <cell r="AT19">
            <v>2.5840000000000001</v>
          </cell>
          <cell r="AU19">
            <v>0</v>
          </cell>
          <cell r="AV19">
            <v>3.1040000000000001</v>
          </cell>
          <cell r="AW19">
            <v>15.728999999999999</v>
          </cell>
          <cell r="AX19">
            <v>4.0419999999999998</v>
          </cell>
          <cell r="AY19">
            <v>1.458</v>
          </cell>
          <cell r="AZ19">
            <v>1.409</v>
          </cell>
          <cell r="BA19">
            <v>6.8470000000000004</v>
          </cell>
          <cell r="BB19">
            <v>2.9860000000000002</v>
          </cell>
          <cell r="BC19">
            <v>1.0269999999999999</v>
          </cell>
          <cell r="BD19">
            <v>3.992</v>
          </cell>
          <cell r="BE19">
            <v>4.1459999999999999</v>
          </cell>
          <cell r="BF19">
            <v>2.0920000000000001</v>
          </cell>
          <cell r="BG19">
            <v>7.8630000000000004</v>
          </cell>
          <cell r="BH19">
            <v>2.294</v>
          </cell>
          <cell r="BI19">
            <v>0</v>
          </cell>
          <cell r="BJ19">
            <v>1.784</v>
          </cell>
          <cell r="BK19">
            <v>16.812000000000001</v>
          </cell>
          <cell r="BL19">
            <v>3.7839999999999998</v>
          </cell>
          <cell r="BM19">
            <v>0.84799999999999998</v>
          </cell>
          <cell r="BN19">
            <v>7.1180000000000003</v>
          </cell>
          <cell r="BO19">
            <v>14.939</v>
          </cell>
          <cell r="BP19">
            <v>1.909</v>
          </cell>
          <cell r="BQ19">
            <v>2.9409999999999998</v>
          </cell>
          <cell r="BR19">
            <v>3.085</v>
          </cell>
          <cell r="BS19">
            <v>24.667000000000002</v>
          </cell>
          <cell r="BT19">
            <v>7.9749999999999996</v>
          </cell>
          <cell r="BU19">
            <v>2.9169999999999998</v>
          </cell>
          <cell r="BV19">
            <v>12.619</v>
          </cell>
          <cell r="BW19">
            <v>1.1830000000000001</v>
          </cell>
          <cell r="BX19">
            <v>133.41200000000001</v>
          </cell>
          <cell r="BY19">
            <v>3.778</v>
          </cell>
          <cell r="BZ19">
            <v>2.2290000000000001</v>
          </cell>
          <cell r="CA19">
            <v>136.286</v>
          </cell>
          <cell r="CB19">
            <v>2.2570000000000001</v>
          </cell>
          <cell r="CC19">
            <v>19.571000000000002</v>
          </cell>
          <cell r="CD19">
            <v>18.007999999999999</v>
          </cell>
          <cell r="CE19">
            <v>4.375</v>
          </cell>
          <cell r="CF19">
            <v>27.109000000000002</v>
          </cell>
          <cell r="CG19">
            <v>6.7229999999999999</v>
          </cell>
          <cell r="CH19">
            <v>22.37</v>
          </cell>
          <cell r="CI19">
            <v>1.3740000000000001</v>
          </cell>
          <cell r="CJ19">
            <v>5.7850000000000001</v>
          </cell>
          <cell r="CK19">
            <v>2.3149999999999999</v>
          </cell>
          <cell r="CL19">
            <v>0.85099999999999998</v>
          </cell>
          <cell r="CM19">
            <v>8.641</v>
          </cell>
          <cell r="CN19">
            <v>1.276</v>
          </cell>
          <cell r="CO19">
            <v>25.048999999999999</v>
          </cell>
          <cell r="CP19">
            <v>22.41</v>
          </cell>
          <cell r="CQ19">
            <v>6.4409999999999998</v>
          </cell>
          <cell r="CR19">
            <v>6.4909999999999997</v>
          </cell>
          <cell r="CS19">
            <v>5.5620000000000003</v>
          </cell>
          <cell r="CT19">
            <v>1.8520000000000001</v>
          </cell>
          <cell r="CU19">
            <v>3.8940000000000001</v>
          </cell>
        </row>
        <row r="20">
          <cell r="AG20">
            <v>203.18899999999999</v>
          </cell>
          <cell r="AH20">
            <v>1.7669999999999999</v>
          </cell>
          <cell r="AI20">
            <v>3.0190000000000001</v>
          </cell>
          <cell r="AJ20">
            <v>6.1150000000000002</v>
          </cell>
          <cell r="AK20">
            <v>2.5910000000000002</v>
          </cell>
          <cell r="AL20">
            <v>3.2959999999999998</v>
          </cell>
          <cell r="AM20">
            <v>7.8319999999999999</v>
          </cell>
          <cell r="AN20">
            <v>1.897</v>
          </cell>
          <cell r="AO20">
            <v>2.613</v>
          </cell>
          <cell r="AP20">
            <v>4.2880000000000003</v>
          </cell>
          <cell r="AQ20">
            <v>2.4489999999999998</v>
          </cell>
          <cell r="AR20">
            <v>0.68300000000000005</v>
          </cell>
          <cell r="AS20">
            <v>51.453000000000003</v>
          </cell>
          <cell r="AT20">
            <v>3.7309999999999999</v>
          </cell>
          <cell r="AU20">
            <v>0</v>
          </cell>
          <cell r="AV20">
            <v>3.8370000000000002</v>
          </cell>
          <cell r="AW20">
            <v>15.775</v>
          </cell>
          <cell r="AX20">
            <v>3.9009999999999998</v>
          </cell>
          <cell r="AY20">
            <v>1.452</v>
          </cell>
          <cell r="AZ20">
            <v>1.427</v>
          </cell>
          <cell r="BA20">
            <v>7.41</v>
          </cell>
          <cell r="BB20">
            <v>2.94</v>
          </cell>
          <cell r="BC20">
            <v>1.002</v>
          </cell>
          <cell r="BD20">
            <v>4.1669999999999998</v>
          </cell>
          <cell r="BE20">
            <v>3.9279999999999999</v>
          </cell>
          <cell r="BF20">
            <v>2.093</v>
          </cell>
          <cell r="BG20">
            <v>7.085</v>
          </cell>
          <cell r="BH20">
            <v>2.0249999999999999</v>
          </cell>
          <cell r="BI20">
            <v>0</v>
          </cell>
          <cell r="BJ20">
            <v>1.603</v>
          </cell>
          <cell r="BK20">
            <v>16.175999999999998</v>
          </cell>
          <cell r="BL20">
            <v>2.8919999999999999</v>
          </cell>
          <cell r="BM20">
            <v>0.74399999999999999</v>
          </cell>
          <cell r="BN20">
            <v>8.1519999999999992</v>
          </cell>
          <cell r="BO20">
            <v>14.901</v>
          </cell>
          <cell r="BP20">
            <v>1.89</v>
          </cell>
          <cell r="BQ20">
            <v>2.7850000000000001</v>
          </cell>
          <cell r="BR20">
            <v>2.3460000000000001</v>
          </cell>
          <cell r="BS20">
            <v>24.259</v>
          </cell>
          <cell r="BT20">
            <v>7.3330000000000002</v>
          </cell>
          <cell r="BU20">
            <v>2.427</v>
          </cell>
          <cell r="BV20">
            <v>11.367000000000001</v>
          </cell>
          <cell r="BW20">
            <v>1.0760000000000001</v>
          </cell>
          <cell r="BX20">
            <v>141.297</v>
          </cell>
          <cell r="BY20">
            <v>3.6930000000000001</v>
          </cell>
          <cell r="BZ20">
            <v>1.9590000000000001</v>
          </cell>
          <cell r="CA20">
            <v>129.489</v>
          </cell>
          <cell r="CB20">
            <v>2.8109999999999999</v>
          </cell>
          <cell r="CC20">
            <v>15.531000000000001</v>
          </cell>
          <cell r="CD20">
            <v>16.998000000000001</v>
          </cell>
          <cell r="CE20">
            <v>3.972</v>
          </cell>
          <cell r="CF20">
            <v>25.751999999999999</v>
          </cell>
          <cell r="CG20">
            <v>6.6349999999999998</v>
          </cell>
          <cell r="CH20">
            <v>21.495000000000001</v>
          </cell>
          <cell r="CI20">
            <v>1.518</v>
          </cell>
          <cell r="CJ20">
            <v>4.9379999999999997</v>
          </cell>
          <cell r="CK20">
            <v>2.2530000000000001</v>
          </cell>
          <cell r="CL20">
            <v>0.81899999999999995</v>
          </cell>
          <cell r="CM20">
            <v>8.5860000000000003</v>
          </cell>
          <cell r="CN20">
            <v>3.1</v>
          </cell>
          <cell r="CO20">
            <v>22.591999999999999</v>
          </cell>
          <cell r="CP20">
            <v>16.89</v>
          </cell>
          <cell r="CQ20">
            <v>5.8710000000000004</v>
          </cell>
          <cell r="CR20">
            <v>5.4779999999999998</v>
          </cell>
          <cell r="CS20">
            <v>5.9599999999999991</v>
          </cell>
          <cell r="CT20">
            <v>1.7110000000000001</v>
          </cell>
          <cell r="CU20">
            <v>3.4790000000000001</v>
          </cell>
        </row>
        <row r="21">
          <cell r="AG21">
            <v>206.68100000000001</v>
          </cell>
          <cell r="AH21">
            <v>2.1419999999999999</v>
          </cell>
          <cell r="AI21">
            <v>2.871</v>
          </cell>
          <cell r="AJ21">
            <v>5.8860000000000001</v>
          </cell>
          <cell r="AK21">
            <v>2.4279999999999999</v>
          </cell>
          <cell r="AL21">
            <v>3.431</v>
          </cell>
          <cell r="AM21">
            <v>7.923</v>
          </cell>
          <cell r="AN21">
            <v>1.83</v>
          </cell>
          <cell r="AO21">
            <v>2.6230000000000002</v>
          </cell>
          <cell r="AP21">
            <v>4.1470000000000002</v>
          </cell>
          <cell r="AQ21">
            <v>2.3809999999999998</v>
          </cell>
          <cell r="AR21">
            <v>0</v>
          </cell>
          <cell r="AS21">
            <v>50.503999999999998</v>
          </cell>
          <cell r="AT21">
            <v>3.6520000000000001</v>
          </cell>
          <cell r="AU21">
            <v>0</v>
          </cell>
          <cell r="AV21">
            <v>4.5620000000000003</v>
          </cell>
          <cell r="AW21">
            <v>15.484999999999999</v>
          </cell>
          <cell r="AX21">
            <v>3.762</v>
          </cell>
          <cell r="AY21">
            <v>1.456</v>
          </cell>
          <cell r="AZ21">
            <v>1.3160000000000001</v>
          </cell>
          <cell r="BA21">
            <v>7.0979999999999999</v>
          </cell>
          <cell r="BB21">
            <v>2.726</v>
          </cell>
          <cell r="BC21">
            <v>0.97399999999999998</v>
          </cell>
          <cell r="BD21">
            <v>3.8820000000000001</v>
          </cell>
          <cell r="BE21">
            <v>3.85</v>
          </cell>
          <cell r="BF21">
            <v>2.0339999999999998</v>
          </cell>
          <cell r="BG21">
            <v>7.58</v>
          </cell>
          <cell r="BH21">
            <v>2.0070000000000001</v>
          </cell>
          <cell r="BI21">
            <v>0</v>
          </cell>
          <cell r="BJ21">
            <v>1.639</v>
          </cell>
          <cell r="BK21">
            <v>16.425000000000001</v>
          </cell>
          <cell r="BL21">
            <v>3.11</v>
          </cell>
          <cell r="BM21">
            <v>0.746</v>
          </cell>
          <cell r="BN21">
            <v>7.3639999999999999</v>
          </cell>
          <cell r="BO21">
            <v>15.039</v>
          </cell>
          <cell r="BP21">
            <v>1.7450000000000001</v>
          </cell>
          <cell r="BQ21">
            <v>2.794</v>
          </cell>
          <cell r="BR21">
            <v>2.706</v>
          </cell>
          <cell r="BS21">
            <v>26.038</v>
          </cell>
          <cell r="BT21">
            <v>7.2720000000000002</v>
          </cell>
          <cell r="BU21">
            <v>2.2970000000000002</v>
          </cell>
          <cell r="BV21">
            <v>10.959</v>
          </cell>
          <cell r="BW21">
            <v>1.079</v>
          </cell>
          <cell r="BX21">
            <v>127.13500000000001</v>
          </cell>
          <cell r="BY21">
            <v>3.5939999999999999</v>
          </cell>
          <cell r="BZ21">
            <v>1.6759999999999999</v>
          </cell>
          <cell r="CA21">
            <v>135.708</v>
          </cell>
          <cell r="CB21">
            <v>3.2709999999999999</v>
          </cell>
          <cell r="CC21">
            <v>14.342000000000001</v>
          </cell>
          <cell r="CD21">
            <v>16.260000000000002</v>
          </cell>
          <cell r="CE21">
            <v>3.89</v>
          </cell>
          <cell r="CF21">
            <v>25.166</v>
          </cell>
          <cell r="CG21">
            <v>6.0890000000000004</v>
          </cell>
          <cell r="CH21">
            <v>21.82</v>
          </cell>
          <cell r="CI21">
            <v>0.874</v>
          </cell>
          <cell r="CJ21">
            <v>5.3479999999999999</v>
          </cell>
          <cell r="CK21">
            <v>2.1960000000000002</v>
          </cell>
          <cell r="CL21">
            <v>0.80400000000000005</v>
          </cell>
          <cell r="CM21">
            <v>8.0619999999999994</v>
          </cell>
          <cell r="CN21">
            <v>1.135</v>
          </cell>
          <cell r="CO21">
            <v>22.574999999999999</v>
          </cell>
          <cell r="CP21">
            <v>19.773</v>
          </cell>
          <cell r="CQ21">
            <v>5.7469999999999999</v>
          </cell>
          <cell r="CR21">
            <v>5.2050000000000001</v>
          </cell>
          <cell r="CS21">
            <v>6.1419999999999995</v>
          </cell>
          <cell r="CT21">
            <v>1.619</v>
          </cell>
          <cell r="CU21">
            <v>3.5209999999999999</v>
          </cell>
        </row>
        <row r="22">
          <cell r="AG22">
            <v>201.62899999999999</v>
          </cell>
          <cell r="AH22">
            <v>1.867</v>
          </cell>
          <cell r="AI22">
            <v>2.6</v>
          </cell>
          <cell r="AJ22">
            <v>5.8979999999999997</v>
          </cell>
          <cell r="AK22">
            <v>2.3540000000000001</v>
          </cell>
          <cell r="AL22">
            <v>3.2610000000000001</v>
          </cell>
          <cell r="AM22">
            <v>8.016</v>
          </cell>
          <cell r="AN22">
            <v>1.764</v>
          </cell>
          <cell r="AO22">
            <v>2.5339999999999998</v>
          </cell>
          <cell r="AP22">
            <v>3.956</v>
          </cell>
          <cell r="AQ22">
            <v>2.2240000000000002</v>
          </cell>
          <cell r="AR22">
            <v>0.49099999999999999</v>
          </cell>
          <cell r="AS22">
            <v>49.048000000000002</v>
          </cell>
          <cell r="AT22">
            <v>3.2240000000000002</v>
          </cell>
          <cell r="AU22">
            <v>0</v>
          </cell>
          <cell r="AV22">
            <v>2.992</v>
          </cell>
          <cell r="AW22">
            <v>15.324</v>
          </cell>
          <cell r="AX22">
            <v>3.4889999999999999</v>
          </cell>
          <cell r="AY22">
            <v>1.363</v>
          </cell>
          <cell r="AZ22">
            <v>1.147</v>
          </cell>
          <cell r="BA22">
            <v>5.1740000000000004</v>
          </cell>
          <cell r="BB22">
            <v>2.5910000000000002</v>
          </cell>
          <cell r="BC22">
            <v>0.86</v>
          </cell>
          <cell r="BD22">
            <v>3.653</v>
          </cell>
          <cell r="BE22">
            <v>3.5830000000000002</v>
          </cell>
          <cell r="BF22">
            <v>1.833</v>
          </cell>
          <cell r="BG22">
            <v>6.6689999999999996</v>
          </cell>
          <cell r="BH22">
            <v>1.893</v>
          </cell>
          <cell r="BI22">
            <v>0</v>
          </cell>
          <cell r="BJ22">
            <v>1.51</v>
          </cell>
          <cell r="BK22">
            <v>15.862</v>
          </cell>
          <cell r="BL22">
            <v>3.4089999999999998</v>
          </cell>
          <cell r="BM22">
            <v>0.68300000000000005</v>
          </cell>
          <cell r="BN22">
            <v>6.577</v>
          </cell>
          <cell r="BO22">
            <v>14.099</v>
          </cell>
          <cell r="BP22">
            <v>1.891</v>
          </cell>
          <cell r="BQ22">
            <v>2.9940000000000002</v>
          </cell>
          <cell r="BR22">
            <v>2.7189999999999999</v>
          </cell>
          <cell r="BS22">
            <v>25.847000000000001</v>
          </cell>
          <cell r="BT22">
            <v>7.452</v>
          </cell>
          <cell r="BU22">
            <v>2.1880000000000002</v>
          </cell>
          <cell r="BV22">
            <v>10.207000000000001</v>
          </cell>
          <cell r="BW22">
            <v>1.024</v>
          </cell>
          <cell r="BX22">
            <v>136.178</v>
          </cell>
          <cell r="BY22">
            <v>3.4790000000000001</v>
          </cell>
          <cell r="BZ22">
            <v>2.7879999999999998</v>
          </cell>
          <cell r="CA22">
            <v>115.977</v>
          </cell>
          <cell r="CB22">
            <v>4.3419999999999996</v>
          </cell>
          <cell r="CC22">
            <v>13.209</v>
          </cell>
          <cell r="CD22">
            <v>15.055999999999999</v>
          </cell>
          <cell r="CE22">
            <v>3.7170000000000001</v>
          </cell>
          <cell r="CF22">
            <v>22.082999999999998</v>
          </cell>
          <cell r="CG22">
            <v>5.7110000000000003</v>
          </cell>
          <cell r="CH22">
            <v>20.207000000000001</v>
          </cell>
          <cell r="CI22">
            <v>1.5449999999999999</v>
          </cell>
          <cell r="CJ22">
            <v>4.9690000000000003</v>
          </cell>
          <cell r="CK22">
            <v>2.0590000000000002</v>
          </cell>
          <cell r="CL22">
            <v>0.72399999999999998</v>
          </cell>
          <cell r="CM22">
            <v>7.2709999999999999</v>
          </cell>
          <cell r="CN22">
            <v>2.6269999999999998</v>
          </cell>
          <cell r="CO22">
            <v>21.494</v>
          </cell>
          <cell r="CP22">
            <v>17.513999999999999</v>
          </cell>
          <cell r="CQ22">
            <v>5.3760000000000003</v>
          </cell>
          <cell r="CR22">
            <v>4.6909999999999998</v>
          </cell>
          <cell r="CS22">
            <v>5.7530000000000001</v>
          </cell>
          <cell r="CT22">
            <v>1.4390000000000001</v>
          </cell>
          <cell r="CU22">
            <v>3.331</v>
          </cell>
        </row>
        <row r="23">
          <cell r="AG23">
            <v>184.892</v>
          </cell>
          <cell r="AH23">
            <v>1.6970000000000001</v>
          </cell>
          <cell r="AI23">
            <v>2.3759999999999999</v>
          </cell>
          <cell r="AJ23">
            <v>5.17</v>
          </cell>
          <cell r="AK23">
            <v>2.1909999999999998</v>
          </cell>
          <cell r="AL23">
            <v>2.996</v>
          </cell>
          <cell r="AM23">
            <v>6.577</v>
          </cell>
          <cell r="AN23">
            <v>1.663</v>
          </cell>
          <cell r="AO23">
            <v>2.1970000000000001</v>
          </cell>
          <cell r="AP23">
            <v>3.7530000000000001</v>
          </cell>
          <cell r="AQ23">
            <v>1.978</v>
          </cell>
          <cell r="AR23">
            <v>0.30599999999999999</v>
          </cell>
          <cell r="AS23">
            <v>44.912999999999997</v>
          </cell>
          <cell r="AT23">
            <v>2.76</v>
          </cell>
          <cell r="AU23">
            <v>0</v>
          </cell>
          <cell r="AV23">
            <v>2.2389999999999999</v>
          </cell>
          <cell r="AW23">
            <v>14.696</v>
          </cell>
          <cell r="AX23">
            <v>3.1890000000000001</v>
          </cell>
          <cell r="AY23">
            <v>1.133</v>
          </cell>
          <cell r="AZ23">
            <v>1.0389999999999999</v>
          </cell>
          <cell r="BA23">
            <v>4.7640000000000002</v>
          </cell>
          <cell r="BB23">
            <v>2.411</v>
          </cell>
          <cell r="BC23">
            <v>0.80700000000000005</v>
          </cell>
          <cell r="BD23">
            <v>3.2549999999999999</v>
          </cell>
          <cell r="BE23">
            <v>3.3580000000000001</v>
          </cell>
          <cell r="BF23">
            <v>1.7130000000000001</v>
          </cell>
          <cell r="BG23">
            <v>5.7569999999999997</v>
          </cell>
          <cell r="BH23">
            <v>1.6890000000000001</v>
          </cell>
          <cell r="BI23">
            <v>0</v>
          </cell>
          <cell r="BJ23">
            <v>1.4319999999999999</v>
          </cell>
          <cell r="BK23">
            <v>15.37</v>
          </cell>
          <cell r="BL23">
            <v>3.1859999999999999</v>
          </cell>
          <cell r="BM23">
            <v>0.68500000000000005</v>
          </cell>
          <cell r="BN23">
            <v>6.2720000000000002</v>
          </cell>
          <cell r="BO23">
            <v>14.294</v>
          </cell>
          <cell r="BP23">
            <v>1.5660000000000001</v>
          </cell>
          <cell r="BQ23">
            <v>2.6320000000000001</v>
          </cell>
          <cell r="BR23">
            <v>2.1880000000000002</v>
          </cell>
          <cell r="BS23">
            <v>21.86</v>
          </cell>
          <cell r="BT23">
            <v>6.5439999999999996</v>
          </cell>
          <cell r="BU23">
            <v>2.1640000000000001</v>
          </cell>
          <cell r="BV23">
            <v>9.3659999999999997</v>
          </cell>
          <cell r="BW23">
            <v>0.98899999999999999</v>
          </cell>
          <cell r="BX23">
            <v>108.02800000000001</v>
          </cell>
          <cell r="BY23">
            <v>5.6920000000000002</v>
          </cell>
          <cell r="BZ23">
            <v>2.3370000000000002</v>
          </cell>
          <cell r="CA23">
            <v>122.68</v>
          </cell>
          <cell r="CB23">
            <v>4.8230000000000004</v>
          </cell>
          <cell r="CC23">
            <v>13.15</v>
          </cell>
          <cell r="CD23">
            <v>13.967000000000001</v>
          </cell>
          <cell r="CE23">
            <v>3.3809999999999998</v>
          </cell>
          <cell r="CF23">
            <v>20.83</v>
          </cell>
          <cell r="CG23">
            <v>5.3929999999999998</v>
          </cell>
          <cell r="CH23">
            <v>19.23</v>
          </cell>
          <cell r="CI23">
            <v>0.26600000000000001</v>
          </cell>
          <cell r="CJ23">
            <v>4.4160000000000004</v>
          </cell>
          <cell r="CK23">
            <v>1.9330000000000001</v>
          </cell>
          <cell r="CL23">
            <v>0.623</v>
          </cell>
          <cell r="CM23">
            <v>6.8579999999999997</v>
          </cell>
          <cell r="CN23">
            <v>1.431</v>
          </cell>
          <cell r="CO23">
            <v>19.577000000000002</v>
          </cell>
          <cell r="CP23">
            <v>19.233000000000001</v>
          </cell>
          <cell r="CQ23">
            <v>4.9240000000000004</v>
          </cell>
          <cell r="CR23">
            <v>5.4749999999999996</v>
          </cell>
          <cell r="CS23">
            <v>5.6779999999999999</v>
          </cell>
          <cell r="CT23">
            <v>1.3089999999999999</v>
          </cell>
          <cell r="CU23">
            <v>3.0270000000000001</v>
          </cell>
        </row>
        <row r="24">
          <cell r="AG24">
            <v>179.10499999999999</v>
          </cell>
          <cell r="AH24">
            <v>1.0229999999999999</v>
          </cell>
          <cell r="AI24">
            <v>2.5960000000000001</v>
          </cell>
          <cell r="AJ24">
            <v>5.4340000000000002</v>
          </cell>
          <cell r="AK24">
            <v>2.52</v>
          </cell>
          <cell r="AL24">
            <v>3.2240000000000002</v>
          </cell>
          <cell r="AM24">
            <v>5.5279999999999996</v>
          </cell>
          <cell r="AN24">
            <v>1.704</v>
          </cell>
          <cell r="AO24">
            <v>2.516</v>
          </cell>
          <cell r="AP24">
            <v>4.0060000000000002</v>
          </cell>
          <cell r="AQ24">
            <v>2.2280000000000002</v>
          </cell>
          <cell r="AR24">
            <v>0</v>
          </cell>
          <cell r="AS24">
            <v>43.628</v>
          </cell>
          <cell r="AT24">
            <v>2.597</v>
          </cell>
          <cell r="AU24">
            <v>0</v>
          </cell>
          <cell r="AV24">
            <v>2.6880000000000002</v>
          </cell>
          <cell r="AW24">
            <v>14.363</v>
          </cell>
          <cell r="AX24">
            <v>3.3130000000000002</v>
          </cell>
          <cell r="AY24">
            <v>1.3360000000000001</v>
          </cell>
          <cell r="AZ24">
            <v>1.2110000000000001</v>
          </cell>
          <cell r="BA24">
            <v>5.1710000000000003</v>
          </cell>
          <cell r="BB24">
            <v>2.6030000000000002</v>
          </cell>
          <cell r="BC24">
            <v>0.87</v>
          </cell>
          <cell r="BD24">
            <v>3.7040000000000002</v>
          </cell>
          <cell r="BE24">
            <v>3.552</v>
          </cell>
          <cell r="BF24">
            <v>1.8140000000000001</v>
          </cell>
          <cell r="BG24">
            <v>6.6180000000000003</v>
          </cell>
          <cell r="BH24">
            <v>2.0329999999999999</v>
          </cell>
          <cell r="BI24">
            <v>0</v>
          </cell>
          <cell r="BJ24">
            <v>1.7410000000000001</v>
          </cell>
          <cell r="BK24">
            <v>16.181999999999999</v>
          </cell>
          <cell r="BL24">
            <v>3.6669999999999998</v>
          </cell>
          <cell r="BM24">
            <v>0.751</v>
          </cell>
          <cell r="BN24">
            <v>7.3230000000000004</v>
          </cell>
          <cell r="BO24">
            <v>13.955</v>
          </cell>
          <cell r="BP24">
            <v>1.885</v>
          </cell>
          <cell r="BQ24">
            <v>2.0099999999999998</v>
          </cell>
          <cell r="BR24">
            <v>2.226</v>
          </cell>
          <cell r="BS24">
            <v>21.024999999999999</v>
          </cell>
          <cell r="BT24">
            <v>6.0190000000000001</v>
          </cell>
          <cell r="BU24">
            <v>2.2290000000000001</v>
          </cell>
          <cell r="BV24">
            <v>10.222</v>
          </cell>
          <cell r="BW24">
            <v>0.998</v>
          </cell>
          <cell r="BX24">
            <v>102.85899999999999</v>
          </cell>
          <cell r="BY24">
            <v>3.4710000000000001</v>
          </cell>
          <cell r="BZ24">
            <v>1.4510000000000001</v>
          </cell>
          <cell r="CA24">
            <v>119.038</v>
          </cell>
          <cell r="CB24">
            <v>3.1989999999999998</v>
          </cell>
          <cell r="CC24">
            <v>12.933</v>
          </cell>
          <cell r="CD24">
            <v>14.834</v>
          </cell>
          <cell r="CE24">
            <v>3.6640000000000001</v>
          </cell>
          <cell r="CF24">
            <v>22.027999999999999</v>
          </cell>
          <cell r="CG24">
            <v>5.44</v>
          </cell>
          <cell r="CH24">
            <v>20.876999999999999</v>
          </cell>
          <cell r="CI24">
            <v>0.20200000000000001</v>
          </cell>
          <cell r="CJ24">
            <v>4.75</v>
          </cell>
          <cell r="CK24">
            <v>2.25</v>
          </cell>
          <cell r="CL24">
            <v>0.68600000000000005</v>
          </cell>
          <cell r="CM24">
            <v>7.585</v>
          </cell>
          <cell r="CN24">
            <v>1.706</v>
          </cell>
          <cell r="CO24">
            <v>20.443999999999999</v>
          </cell>
          <cell r="CP24">
            <v>22.923999999999999</v>
          </cell>
          <cell r="CQ24">
            <v>5.4619999999999997</v>
          </cell>
          <cell r="CR24">
            <v>4.9119999999999999</v>
          </cell>
          <cell r="CS24">
            <v>6.3780000000000001</v>
          </cell>
          <cell r="CT24">
            <v>1.4179999999999999</v>
          </cell>
          <cell r="CU24">
            <v>3.2450000000000001</v>
          </cell>
        </row>
        <row r="25">
          <cell r="AG25">
            <v>184.93199999999999</v>
          </cell>
          <cell r="AH25">
            <v>1.3560000000000001</v>
          </cell>
          <cell r="AI25">
            <v>2.4670000000000001</v>
          </cell>
          <cell r="AJ25">
            <v>5.8449999999999998</v>
          </cell>
          <cell r="AK25">
            <v>2.4159999999999999</v>
          </cell>
          <cell r="AL25">
            <v>3.1160000000000001</v>
          </cell>
          <cell r="AM25">
            <v>4.7320000000000002</v>
          </cell>
          <cell r="AN25">
            <v>1.6819999999999999</v>
          </cell>
          <cell r="AO25">
            <v>2.395</v>
          </cell>
          <cell r="AP25">
            <v>3.9630000000000001</v>
          </cell>
          <cell r="AQ25">
            <v>2.3769999999999998</v>
          </cell>
          <cell r="AR25">
            <v>0</v>
          </cell>
          <cell r="AS25">
            <v>44.555999999999997</v>
          </cell>
          <cell r="AT25">
            <v>1.6919999999999999</v>
          </cell>
          <cell r="AU25">
            <v>0</v>
          </cell>
          <cell r="AV25">
            <v>2.6429999999999998</v>
          </cell>
          <cell r="AW25">
            <v>14.491</v>
          </cell>
          <cell r="AX25">
            <v>3.5659999999999998</v>
          </cell>
          <cell r="AY25">
            <v>1.264</v>
          </cell>
          <cell r="AZ25">
            <v>1.1120000000000001</v>
          </cell>
          <cell r="BA25">
            <v>4.6630000000000003</v>
          </cell>
          <cell r="BB25">
            <v>2.5310000000000001</v>
          </cell>
          <cell r="BC25">
            <v>0.83399999999999996</v>
          </cell>
          <cell r="BD25">
            <v>3.4860000000000002</v>
          </cell>
          <cell r="BE25">
            <v>3.62</v>
          </cell>
          <cell r="BF25">
            <v>1.7649999999999999</v>
          </cell>
          <cell r="BG25">
            <v>6.4729999999999999</v>
          </cell>
          <cell r="BH25">
            <v>1.825</v>
          </cell>
          <cell r="BI25">
            <v>0</v>
          </cell>
          <cell r="BJ25">
            <v>1.641</v>
          </cell>
          <cell r="BK25">
            <v>16.681000000000001</v>
          </cell>
          <cell r="BL25">
            <v>3.621</v>
          </cell>
          <cell r="BM25">
            <v>0.73499999999999999</v>
          </cell>
          <cell r="BN25">
            <v>6.6719999999999997</v>
          </cell>
          <cell r="BO25">
            <v>13.781000000000001</v>
          </cell>
          <cell r="BP25">
            <v>1.7969999999999999</v>
          </cell>
          <cell r="BQ25">
            <v>2.117</v>
          </cell>
          <cell r="BR25">
            <v>1.8480000000000001</v>
          </cell>
          <cell r="BS25">
            <v>19.463000000000001</v>
          </cell>
          <cell r="BT25">
            <v>4.6289999999999996</v>
          </cell>
          <cell r="BU25">
            <v>2.2869999999999999</v>
          </cell>
          <cell r="BV25">
            <v>30.398</v>
          </cell>
          <cell r="BW25">
            <v>1.04</v>
          </cell>
          <cell r="BX25">
            <v>112.172</v>
          </cell>
          <cell r="BY25">
            <v>3.5379999999999998</v>
          </cell>
          <cell r="BZ25">
            <v>1.337</v>
          </cell>
          <cell r="CA25">
            <v>116.331</v>
          </cell>
          <cell r="CB25">
            <v>1.7529999999999999</v>
          </cell>
          <cell r="CC25">
            <v>12.875999999999999</v>
          </cell>
          <cell r="CD25">
            <v>15.396000000000001</v>
          </cell>
          <cell r="CE25">
            <v>3.8809999999999998</v>
          </cell>
          <cell r="CF25">
            <v>22.654</v>
          </cell>
          <cell r="CG25">
            <v>5.6</v>
          </cell>
          <cell r="CH25">
            <v>21.553000000000001</v>
          </cell>
          <cell r="CI25">
            <v>0.186</v>
          </cell>
          <cell r="CJ25">
            <v>4.7930000000000001</v>
          </cell>
          <cell r="CK25">
            <v>2.2519999999999998</v>
          </cell>
          <cell r="CL25">
            <v>0.68799999999999994</v>
          </cell>
          <cell r="CM25">
            <v>7.6849999999999996</v>
          </cell>
          <cell r="CN25">
            <v>1.6220000000000001</v>
          </cell>
          <cell r="CO25">
            <v>21.442</v>
          </cell>
          <cell r="CP25">
            <v>22.541</v>
          </cell>
          <cell r="CQ25">
            <v>5.4619999999999997</v>
          </cell>
          <cell r="CR25">
            <v>4.8</v>
          </cell>
          <cell r="CS25">
            <v>7.2189999999999994</v>
          </cell>
          <cell r="CT25">
            <v>1.3520000000000001</v>
          </cell>
          <cell r="CU25">
            <v>3.3119999999999998</v>
          </cell>
        </row>
        <row r="26">
          <cell r="AG26">
            <v>188.89099999999999</v>
          </cell>
          <cell r="AH26">
            <v>1.925</v>
          </cell>
          <cell r="AI26">
            <v>2.21</v>
          </cell>
          <cell r="AJ26">
            <v>5.157</v>
          </cell>
          <cell r="AK26">
            <v>2.0230000000000001</v>
          </cell>
          <cell r="AL26">
            <v>2.6309999999999998</v>
          </cell>
          <cell r="AM26">
            <v>6.4509999999999996</v>
          </cell>
          <cell r="AN26">
            <v>1.4430000000000001</v>
          </cell>
          <cell r="AO26">
            <v>1.9990000000000001</v>
          </cell>
          <cell r="AP26">
            <v>3.34</v>
          </cell>
          <cell r="AQ26">
            <v>1.9339999999999999</v>
          </cell>
          <cell r="AR26">
            <v>0.57699999999999996</v>
          </cell>
          <cell r="AS26">
            <v>41.634</v>
          </cell>
          <cell r="AT26">
            <v>3.0779999999999998</v>
          </cell>
          <cell r="AU26">
            <v>0</v>
          </cell>
          <cell r="AV26">
            <v>2.246</v>
          </cell>
          <cell r="AW26">
            <v>14.151999999999999</v>
          </cell>
          <cell r="AX26">
            <v>2.8340000000000001</v>
          </cell>
          <cell r="AY26">
            <v>1.204</v>
          </cell>
          <cell r="AZ26">
            <v>0.93899999999999995</v>
          </cell>
          <cell r="BA26">
            <v>4.3360000000000003</v>
          </cell>
          <cell r="BB26">
            <v>2.226</v>
          </cell>
          <cell r="BC26">
            <v>0.72599999999999998</v>
          </cell>
          <cell r="BD26">
            <v>2.8889999999999998</v>
          </cell>
          <cell r="BE26">
            <v>2.9849999999999999</v>
          </cell>
          <cell r="BF26">
            <v>1.4650000000000001</v>
          </cell>
          <cell r="BG26">
            <v>5.1420000000000003</v>
          </cell>
          <cell r="BH26">
            <v>1.5640000000000001</v>
          </cell>
          <cell r="BI26">
            <v>0</v>
          </cell>
          <cell r="BJ26">
            <v>1.3360000000000001</v>
          </cell>
          <cell r="BK26">
            <v>15.054</v>
          </cell>
          <cell r="BL26">
            <v>2.9489999999999998</v>
          </cell>
          <cell r="BM26">
            <v>0.622</v>
          </cell>
          <cell r="BN26">
            <v>5.2039999999999997</v>
          </cell>
          <cell r="BO26">
            <v>14.109</v>
          </cell>
          <cell r="BP26">
            <v>1.546</v>
          </cell>
          <cell r="BQ26">
            <v>2.3199999999999998</v>
          </cell>
          <cell r="BR26">
            <v>1.454</v>
          </cell>
          <cell r="BS26">
            <v>15.238</v>
          </cell>
          <cell r="BT26">
            <v>5.6479999999999997</v>
          </cell>
          <cell r="BU26">
            <v>2.0310000000000001</v>
          </cell>
          <cell r="BV26">
            <v>10.935</v>
          </cell>
          <cell r="BW26">
            <v>0.873</v>
          </cell>
          <cell r="BX26">
            <v>111.792</v>
          </cell>
          <cell r="BY26">
            <v>3.3780000000000001</v>
          </cell>
          <cell r="BZ26">
            <v>1.895</v>
          </cell>
          <cell r="CA26">
            <v>114.60899999999999</v>
          </cell>
          <cell r="CB26">
            <v>3.7130000000000001</v>
          </cell>
          <cell r="CC26">
            <v>12.603</v>
          </cell>
          <cell r="CD26">
            <v>13.584</v>
          </cell>
          <cell r="CE26">
            <v>3.3849999999999998</v>
          </cell>
          <cell r="CF26">
            <v>20.09</v>
          </cell>
          <cell r="CG26">
            <v>4.7830000000000004</v>
          </cell>
          <cell r="CH26">
            <v>19.847000000000001</v>
          </cell>
          <cell r="CI26">
            <v>0.91400000000000003</v>
          </cell>
          <cell r="CJ26">
            <v>4.6029999999999998</v>
          </cell>
          <cell r="CK26">
            <v>1.859</v>
          </cell>
          <cell r="CL26">
            <v>0.60799999999999998</v>
          </cell>
          <cell r="CM26">
            <v>6.609</v>
          </cell>
          <cell r="CN26">
            <v>1.3080000000000001</v>
          </cell>
          <cell r="CO26">
            <v>19.501000000000001</v>
          </cell>
          <cell r="CP26">
            <v>23.161000000000001</v>
          </cell>
          <cell r="CQ26">
            <v>4.8920000000000003</v>
          </cell>
          <cell r="CR26">
            <v>4.2279999999999998</v>
          </cell>
          <cell r="CS26">
            <v>5.9870000000000001</v>
          </cell>
          <cell r="CT26">
            <v>1.2370000000000001</v>
          </cell>
          <cell r="CU26">
            <v>2.8450000000000002</v>
          </cell>
        </row>
        <row r="27">
          <cell r="AG27">
            <v>183.023</v>
          </cell>
          <cell r="AH27">
            <v>1.6719999999999999</v>
          </cell>
          <cell r="AI27">
            <v>2.0760000000000001</v>
          </cell>
          <cell r="AJ27">
            <v>4.92</v>
          </cell>
          <cell r="AK27">
            <v>1.8660000000000001</v>
          </cell>
          <cell r="AL27">
            <v>2.4209999999999998</v>
          </cell>
          <cell r="AM27">
            <v>7.55</v>
          </cell>
          <cell r="AN27">
            <v>1.3109999999999999</v>
          </cell>
          <cell r="AO27">
            <v>1.8939999999999999</v>
          </cell>
          <cell r="AP27">
            <v>3.0339999999999998</v>
          </cell>
          <cell r="AQ27">
            <v>1.6890000000000001</v>
          </cell>
          <cell r="AR27">
            <v>0.58399999999999996</v>
          </cell>
          <cell r="AS27">
            <v>38.299999999999997</v>
          </cell>
          <cell r="AT27">
            <v>2.9950000000000001</v>
          </cell>
          <cell r="AU27">
            <v>0</v>
          </cell>
          <cell r="AV27">
            <v>1.853</v>
          </cell>
          <cell r="AW27">
            <v>13.888</v>
          </cell>
          <cell r="AX27">
            <v>2.6560000000000001</v>
          </cell>
          <cell r="AY27">
            <v>1.044</v>
          </cell>
          <cell r="AZ27">
            <v>0.79300000000000004</v>
          </cell>
          <cell r="BA27">
            <v>4.3380000000000001</v>
          </cell>
          <cell r="BB27">
            <v>2.0329999999999999</v>
          </cell>
          <cell r="BC27">
            <v>0.65300000000000002</v>
          </cell>
          <cell r="BD27">
            <v>2.64</v>
          </cell>
          <cell r="BE27">
            <v>2.786</v>
          </cell>
          <cell r="BF27">
            <v>1.276</v>
          </cell>
          <cell r="BG27">
            <v>4.5549999999999997</v>
          </cell>
          <cell r="BH27">
            <v>1.385</v>
          </cell>
          <cell r="BI27">
            <v>0</v>
          </cell>
          <cell r="BJ27">
            <v>1.2150000000000001</v>
          </cell>
          <cell r="BK27">
            <v>13.025</v>
          </cell>
          <cell r="BL27">
            <v>2.6360000000000001</v>
          </cell>
          <cell r="BM27">
            <v>0.57899999999999996</v>
          </cell>
          <cell r="BN27">
            <v>5.3849999999999998</v>
          </cell>
          <cell r="BO27">
            <v>13.651</v>
          </cell>
          <cell r="BP27">
            <v>1.3</v>
          </cell>
          <cell r="BQ27">
            <v>2.2549999999999999</v>
          </cell>
          <cell r="BR27">
            <v>1.35</v>
          </cell>
          <cell r="BS27">
            <v>17.986999999999998</v>
          </cell>
          <cell r="BT27">
            <v>4.976</v>
          </cell>
          <cell r="BU27">
            <v>1.9510000000000001</v>
          </cell>
          <cell r="BV27">
            <v>9.141</v>
          </cell>
          <cell r="BW27">
            <v>0.83499999999999996</v>
          </cell>
          <cell r="BX27">
            <v>163.82300000000001</v>
          </cell>
          <cell r="BY27">
            <v>3.3450000000000002</v>
          </cell>
          <cell r="BZ27">
            <v>1.502</v>
          </cell>
          <cell r="CA27">
            <v>66.066999999999993</v>
          </cell>
          <cell r="CB27">
            <v>2.7839999999999998</v>
          </cell>
          <cell r="CC27">
            <v>12.462</v>
          </cell>
          <cell r="CD27">
            <v>12.579000000000001</v>
          </cell>
          <cell r="CE27">
            <v>3.09</v>
          </cell>
          <cell r="CF27">
            <v>18.178000000000001</v>
          </cell>
          <cell r="CG27">
            <v>4.4480000000000004</v>
          </cell>
          <cell r="CH27">
            <v>13.682</v>
          </cell>
          <cell r="CI27">
            <v>0.38300000000000001</v>
          </cell>
          <cell r="CJ27">
            <v>3.6549999999999998</v>
          </cell>
          <cell r="CK27">
            <v>1.776</v>
          </cell>
          <cell r="CL27">
            <v>0.54300000000000004</v>
          </cell>
          <cell r="CM27">
            <v>5.4859999999999998</v>
          </cell>
          <cell r="CN27">
            <v>1.171</v>
          </cell>
          <cell r="CO27">
            <v>17.529</v>
          </cell>
          <cell r="CP27">
            <v>16.172000000000001</v>
          </cell>
          <cell r="CQ27">
            <v>4.2610000000000001</v>
          </cell>
          <cell r="CR27">
            <v>3.83</v>
          </cell>
          <cell r="CS27">
            <v>6.0869999999999997</v>
          </cell>
          <cell r="CT27">
            <v>1.1539999999999999</v>
          </cell>
          <cell r="CU27">
            <v>2.5579999999999998</v>
          </cell>
        </row>
        <row r="28">
          <cell r="AG28">
            <v>182.851</v>
          </cell>
          <cell r="AH28">
            <v>1.992</v>
          </cell>
          <cell r="AI28">
            <v>2.0659999999999998</v>
          </cell>
          <cell r="AJ28">
            <v>4.8520000000000003</v>
          </cell>
          <cell r="AK28">
            <v>1.7889999999999999</v>
          </cell>
          <cell r="AL28">
            <v>2.423</v>
          </cell>
          <cell r="AM28">
            <v>7.3869999999999996</v>
          </cell>
          <cell r="AN28">
            <v>1.3620000000000001</v>
          </cell>
          <cell r="AO28">
            <v>1.897</v>
          </cell>
          <cell r="AP28">
            <v>3.0219999999999998</v>
          </cell>
          <cell r="AQ28">
            <v>1.657</v>
          </cell>
          <cell r="AR28">
            <v>0.753</v>
          </cell>
          <cell r="AS28">
            <v>36.950000000000003</v>
          </cell>
          <cell r="AT28">
            <v>3.3450000000000002</v>
          </cell>
          <cell r="AU28">
            <v>0</v>
          </cell>
          <cell r="AV28">
            <v>3.0009999999999999</v>
          </cell>
          <cell r="AW28">
            <v>14.451000000000001</v>
          </cell>
          <cell r="AX28">
            <v>2.72</v>
          </cell>
          <cell r="AY28">
            <v>1.0309999999999999</v>
          </cell>
          <cell r="AZ28">
            <v>0.81899999999999995</v>
          </cell>
          <cell r="BA28">
            <v>4.1230000000000002</v>
          </cell>
          <cell r="BB28">
            <v>2.1480000000000001</v>
          </cell>
          <cell r="BC28">
            <v>0.65900000000000003</v>
          </cell>
          <cell r="BD28">
            <v>2.8519999999999999</v>
          </cell>
          <cell r="BE28">
            <v>2.8730000000000002</v>
          </cell>
          <cell r="BF28">
            <v>1.4810000000000001</v>
          </cell>
          <cell r="BG28">
            <v>4.2190000000000003</v>
          </cell>
          <cell r="BH28">
            <v>1.3580000000000001</v>
          </cell>
          <cell r="BI28">
            <v>0</v>
          </cell>
          <cell r="BJ28">
            <v>1.204</v>
          </cell>
          <cell r="BK28">
            <v>13.739000000000001</v>
          </cell>
          <cell r="BL28">
            <v>2.6720000000000002</v>
          </cell>
          <cell r="BM28">
            <v>0.51600000000000001</v>
          </cell>
          <cell r="BN28">
            <v>6.181</v>
          </cell>
          <cell r="BO28">
            <v>14.298999999999999</v>
          </cell>
          <cell r="BP28">
            <v>1.391</v>
          </cell>
          <cell r="BQ28">
            <v>2.1309999999999998</v>
          </cell>
          <cell r="BR28">
            <v>1.4910000000000001</v>
          </cell>
          <cell r="BS28">
            <v>19.417000000000002</v>
          </cell>
          <cell r="BT28">
            <v>5.2229999999999999</v>
          </cell>
          <cell r="BU28">
            <v>2.012</v>
          </cell>
          <cell r="BV28">
            <v>11.018000000000001</v>
          </cell>
          <cell r="BW28">
            <v>0.79900000000000004</v>
          </cell>
          <cell r="BX28">
            <v>149.50200000000001</v>
          </cell>
          <cell r="BY28">
            <v>3.23</v>
          </cell>
          <cell r="BZ28">
            <v>3.2610000000000001</v>
          </cell>
          <cell r="CA28">
            <v>81.625</v>
          </cell>
          <cell r="CB28">
            <v>2.427</v>
          </cell>
          <cell r="CC28">
            <v>11.409000000000001</v>
          </cell>
          <cell r="CD28">
            <v>12.128</v>
          </cell>
          <cell r="CE28">
            <v>3.0209999999999999</v>
          </cell>
          <cell r="CF28">
            <v>18.731000000000002</v>
          </cell>
          <cell r="CG28">
            <v>4.4340000000000002</v>
          </cell>
          <cell r="CH28">
            <v>10.677</v>
          </cell>
          <cell r="CI28">
            <v>0.39200000000000002</v>
          </cell>
          <cell r="CJ28">
            <v>3.7170000000000001</v>
          </cell>
          <cell r="CK28">
            <v>1.635</v>
          </cell>
          <cell r="CL28">
            <v>0.51600000000000001</v>
          </cell>
          <cell r="CM28">
            <v>5.7439999999999998</v>
          </cell>
          <cell r="CN28">
            <v>1.163</v>
          </cell>
          <cell r="CO28">
            <v>17.245999999999999</v>
          </cell>
          <cell r="CP28">
            <v>22.067</v>
          </cell>
          <cell r="CQ28">
            <v>4.1589999999999998</v>
          </cell>
          <cell r="CR28">
            <v>4.2910000000000004</v>
          </cell>
          <cell r="CS28">
            <v>5.7880000000000003</v>
          </cell>
          <cell r="CT28">
            <v>1.1819999999999999</v>
          </cell>
          <cell r="CU28">
            <v>2.431</v>
          </cell>
        </row>
        <row r="29">
          <cell r="AG29">
            <v>185.06700000000001</v>
          </cell>
          <cell r="AH29">
            <v>1.679</v>
          </cell>
          <cell r="AI29">
            <v>2.3340000000000001</v>
          </cell>
          <cell r="AJ29">
            <v>5.1950000000000003</v>
          </cell>
          <cell r="AK29">
            <v>1.9139999999999999</v>
          </cell>
          <cell r="AL29">
            <v>2.7850000000000001</v>
          </cell>
          <cell r="AM29">
            <v>7.6589999999999998</v>
          </cell>
          <cell r="AN29">
            <v>1.4570000000000001</v>
          </cell>
          <cell r="AO29">
            <v>2.0259999999999998</v>
          </cell>
          <cell r="AP29">
            <v>3.339</v>
          </cell>
          <cell r="AQ29">
            <v>1.9870000000000001</v>
          </cell>
          <cell r="AR29">
            <v>0.28100000000000003</v>
          </cell>
          <cell r="AS29">
            <v>36.914000000000001</v>
          </cell>
          <cell r="AT29">
            <v>2.847</v>
          </cell>
          <cell r="AU29">
            <v>0</v>
          </cell>
          <cell r="AV29">
            <v>2.3260000000000001</v>
          </cell>
          <cell r="AW29">
            <v>6.2560000000000002</v>
          </cell>
          <cell r="AX29">
            <v>3.0339999999999998</v>
          </cell>
          <cell r="AY29">
            <v>1.1379999999999999</v>
          </cell>
          <cell r="AZ29">
            <v>0.94399999999999995</v>
          </cell>
          <cell r="BA29">
            <v>4.6689999999999996</v>
          </cell>
          <cell r="BB29">
            <v>2.2269999999999999</v>
          </cell>
          <cell r="BC29">
            <v>0.71099999999999997</v>
          </cell>
          <cell r="BD29">
            <v>2.9729999999999999</v>
          </cell>
          <cell r="BE29">
            <v>3.1</v>
          </cell>
          <cell r="BF29">
            <v>1.472</v>
          </cell>
          <cell r="BG29">
            <v>4.5170000000000003</v>
          </cell>
          <cell r="BH29">
            <v>1.401</v>
          </cell>
          <cell r="BI29">
            <v>0</v>
          </cell>
          <cell r="BJ29">
            <v>1.274</v>
          </cell>
          <cell r="BK29">
            <v>14.948</v>
          </cell>
          <cell r="BL29">
            <v>2.8490000000000002</v>
          </cell>
          <cell r="BM29">
            <v>0.59299999999999997</v>
          </cell>
          <cell r="BN29">
            <v>5.6459999999999999</v>
          </cell>
          <cell r="BO29">
            <v>14.583</v>
          </cell>
          <cell r="BP29">
            <v>1.472</v>
          </cell>
          <cell r="BQ29">
            <v>2.3380000000000001</v>
          </cell>
          <cell r="BR29">
            <v>1.581</v>
          </cell>
          <cell r="BS29">
            <v>18.824999999999999</v>
          </cell>
          <cell r="BT29">
            <v>3.97</v>
          </cell>
          <cell r="BU29">
            <v>2.0569999999999999</v>
          </cell>
          <cell r="BV29">
            <v>11.129</v>
          </cell>
          <cell r="BW29">
            <v>0.873</v>
          </cell>
          <cell r="BX29">
            <v>131.69300000000001</v>
          </cell>
          <cell r="BY29">
            <v>3.3580000000000001</v>
          </cell>
          <cell r="BZ29">
            <v>1.915</v>
          </cell>
          <cell r="CA29">
            <v>87.74</v>
          </cell>
          <cell r="CB29">
            <v>3.3159999999999998</v>
          </cell>
          <cell r="CC29">
            <v>11.496</v>
          </cell>
          <cell r="CD29">
            <v>12.771000000000001</v>
          </cell>
          <cell r="CE29">
            <v>3.141</v>
          </cell>
          <cell r="CF29">
            <v>19.266999999999999</v>
          </cell>
          <cell r="CG29">
            <v>4.7949999999999999</v>
          </cell>
          <cell r="CH29">
            <v>11.871</v>
          </cell>
          <cell r="CI29">
            <v>0.89300000000000002</v>
          </cell>
          <cell r="CJ29">
            <v>3.9140000000000001</v>
          </cell>
          <cell r="CK29">
            <v>1.8009999999999999</v>
          </cell>
          <cell r="CL29">
            <v>0.56100000000000005</v>
          </cell>
          <cell r="CM29">
            <v>6.1820000000000004</v>
          </cell>
          <cell r="CN29">
            <v>1.1950000000000001</v>
          </cell>
          <cell r="CO29">
            <v>19.100999999999999</v>
          </cell>
          <cell r="CP29">
            <v>22.167999999999999</v>
          </cell>
          <cell r="CQ29">
            <v>4.5049999999999999</v>
          </cell>
          <cell r="CR29">
            <v>3.4569999999999999</v>
          </cell>
          <cell r="CS29">
            <v>5.3280000000000003</v>
          </cell>
          <cell r="CT29">
            <v>1.23</v>
          </cell>
          <cell r="CU29">
            <v>2.6640000000000001</v>
          </cell>
        </row>
        <row r="30">
          <cell r="AG30">
            <v>180.43799999999999</v>
          </cell>
          <cell r="AH30">
            <v>2.2989999999999999</v>
          </cell>
          <cell r="AI30">
            <v>2.3069999999999999</v>
          </cell>
          <cell r="AJ30">
            <v>5.1239999999999997</v>
          </cell>
          <cell r="AK30">
            <v>1.8979999999999999</v>
          </cell>
          <cell r="AL30">
            <v>2.694</v>
          </cell>
          <cell r="AM30">
            <v>7.7869999999999999</v>
          </cell>
          <cell r="AN30">
            <v>1.492</v>
          </cell>
          <cell r="AO30">
            <v>2</v>
          </cell>
          <cell r="AP30">
            <v>3.5310000000000001</v>
          </cell>
          <cell r="AQ30">
            <v>2.1920000000000002</v>
          </cell>
          <cell r="AR30">
            <v>0</v>
          </cell>
          <cell r="AS30">
            <v>43.930999999999997</v>
          </cell>
          <cell r="AT30">
            <v>3.1739999999999999</v>
          </cell>
          <cell r="AU30">
            <v>0</v>
          </cell>
          <cell r="AV30">
            <v>1.3360000000000001</v>
          </cell>
          <cell r="AW30">
            <v>13.082000000000001</v>
          </cell>
          <cell r="AX30">
            <v>3.149</v>
          </cell>
          <cell r="AY30">
            <v>1.2</v>
          </cell>
          <cell r="AZ30">
            <v>1.0609999999999999</v>
          </cell>
          <cell r="BA30">
            <v>4.9059999999999997</v>
          </cell>
          <cell r="BB30">
            <v>2.258</v>
          </cell>
          <cell r="BC30">
            <v>0.74199999999999999</v>
          </cell>
          <cell r="BD30">
            <v>2.9750000000000001</v>
          </cell>
          <cell r="BE30">
            <v>3.0310000000000001</v>
          </cell>
          <cell r="BF30">
            <v>1.5289999999999999</v>
          </cell>
          <cell r="BG30">
            <v>5.3319999999999999</v>
          </cell>
          <cell r="BH30">
            <v>1.518</v>
          </cell>
          <cell r="BI30">
            <v>0</v>
          </cell>
          <cell r="BJ30">
            <v>1.401</v>
          </cell>
          <cell r="BK30">
            <v>15.256</v>
          </cell>
          <cell r="BL30">
            <v>2.9830000000000001</v>
          </cell>
          <cell r="BM30">
            <v>0.63700000000000001</v>
          </cell>
          <cell r="BN30">
            <v>5.5030000000000001</v>
          </cell>
          <cell r="BO30">
            <v>13.542</v>
          </cell>
          <cell r="BP30">
            <v>1.43</v>
          </cell>
          <cell r="BQ30">
            <v>2.1139999999999999</v>
          </cell>
          <cell r="BR30">
            <v>1.625</v>
          </cell>
          <cell r="BS30">
            <v>20.907</v>
          </cell>
          <cell r="BT30">
            <v>3.843</v>
          </cell>
          <cell r="BU30">
            <v>2.08</v>
          </cell>
          <cell r="BV30">
            <v>9.423</v>
          </cell>
          <cell r="BW30">
            <v>0.93500000000000005</v>
          </cell>
          <cell r="BX30">
            <v>127.509</v>
          </cell>
          <cell r="BY30">
            <v>3.4380000000000002</v>
          </cell>
          <cell r="BZ30">
            <v>1.3360000000000001</v>
          </cell>
          <cell r="CA30">
            <v>93.453999999999994</v>
          </cell>
          <cell r="CB30">
            <v>2.6850000000000001</v>
          </cell>
          <cell r="CC30">
            <v>11.788</v>
          </cell>
          <cell r="CD30">
            <v>14.06</v>
          </cell>
          <cell r="CE30">
            <v>3.4689999999999999</v>
          </cell>
          <cell r="CF30">
            <v>20.7</v>
          </cell>
          <cell r="CG30">
            <v>5.202</v>
          </cell>
          <cell r="CH30">
            <v>12.321999999999999</v>
          </cell>
          <cell r="CI30">
            <v>0.30199999999999999</v>
          </cell>
          <cell r="CJ30">
            <v>4.5579999999999998</v>
          </cell>
          <cell r="CK30">
            <v>2.0579999999999998</v>
          </cell>
          <cell r="CL30">
            <v>0.65800000000000003</v>
          </cell>
          <cell r="CM30">
            <v>7.0979999999999999</v>
          </cell>
          <cell r="CN30">
            <v>1.377</v>
          </cell>
          <cell r="CO30">
            <v>19.891999999999999</v>
          </cell>
          <cell r="CP30">
            <v>22.477</v>
          </cell>
          <cell r="CQ30">
            <v>4.8280000000000003</v>
          </cell>
          <cell r="CR30">
            <v>4.0179999999999998</v>
          </cell>
          <cell r="CS30">
            <v>6.7839999999999998</v>
          </cell>
          <cell r="CT30">
            <v>1.369</v>
          </cell>
          <cell r="CU30">
            <v>2.9079999999999999</v>
          </cell>
        </row>
        <row r="31">
          <cell r="AG31">
            <v>175.036</v>
          </cell>
          <cell r="AH31">
            <v>1.3140000000000001</v>
          </cell>
          <cell r="AI31">
            <v>2.2719999999999998</v>
          </cell>
          <cell r="AJ31">
            <v>5.1130000000000004</v>
          </cell>
          <cell r="AK31">
            <v>2.0259999999999998</v>
          </cell>
          <cell r="AL31">
            <v>2.7970000000000002</v>
          </cell>
          <cell r="AM31">
            <v>5.9960000000000004</v>
          </cell>
          <cell r="AN31">
            <v>1.534</v>
          </cell>
          <cell r="AO31">
            <v>2.1869999999999998</v>
          </cell>
          <cell r="AP31">
            <v>3.6709999999999998</v>
          </cell>
          <cell r="AQ31">
            <v>1.954</v>
          </cell>
          <cell r="AR31">
            <v>0</v>
          </cell>
          <cell r="AS31">
            <v>39.524000000000001</v>
          </cell>
          <cell r="AT31">
            <v>2.4940000000000002</v>
          </cell>
          <cell r="AU31">
            <v>0</v>
          </cell>
          <cell r="AV31">
            <v>2.3980000000000001</v>
          </cell>
          <cell r="AW31">
            <v>14.685</v>
          </cell>
          <cell r="AX31">
            <v>3.1160000000000001</v>
          </cell>
          <cell r="AY31">
            <v>1.294</v>
          </cell>
          <cell r="AZ31">
            <v>1.02</v>
          </cell>
          <cell r="BA31">
            <v>4.7320000000000002</v>
          </cell>
          <cell r="BB31">
            <v>2.3159999999999998</v>
          </cell>
          <cell r="BC31">
            <v>0.80300000000000005</v>
          </cell>
          <cell r="BD31">
            <v>3.2909999999999999</v>
          </cell>
          <cell r="BE31">
            <v>3.169</v>
          </cell>
          <cell r="BF31">
            <v>1.44</v>
          </cell>
          <cell r="BG31">
            <v>5.4630000000000001</v>
          </cell>
          <cell r="BH31">
            <v>1.6160000000000001</v>
          </cell>
          <cell r="BI31">
            <v>0</v>
          </cell>
          <cell r="BJ31">
            <v>1.538</v>
          </cell>
          <cell r="BK31">
            <v>16.12</v>
          </cell>
          <cell r="BL31">
            <v>3.2959999999999998</v>
          </cell>
          <cell r="BM31">
            <v>0.65700000000000003</v>
          </cell>
          <cell r="BN31">
            <v>6.64</v>
          </cell>
          <cell r="BO31">
            <v>14.084</v>
          </cell>
          <cell r="BP31">
            <v>1.6930000000000001</v>
          </cell>
          <cell r="BQ31">
            <v>1.9690000000000001</v>
          </cell>
          <cell r="BR31">
            <v>1.71</v>
          </cell>
          <cell r="BS31">
            <v>19.850000000000001</v>
          </cell>
          <cell r="BT31">
            <v>3.8260000000000001</v>
          </cell>
          <cell r="BU31">
            <v>2.1840000000000002</v>
          </cell>
          <cell r="BV31">
            <v>16.587</v>
          </cell>
          <cell r="BW31">
            <v>0.93899999999999995</v>
          </cell>
          <cell r="BX31">
            <v>127.508</v>
          </cell>
          <cell r="BY31">
            <v>3.448</v>
          </cell>
          <cell r="BZ31">
            <v>1.516</v>
          </cell>
          <cell r="CA31">
            <v>91.936000000000007</v>
          </cell>
          <cell r="CB31">
            <v>2.1520000000000001</v>
          </cell>
          <cell r="CC31">
            <v>11.756</v>
          </cell>
          <cell r="CD31">
            <v>14.36</v>
          </cell>
          <cell r="CE31">
            <v>3.452</v>
          </cell>
          <cell r="CF31">
            <v>20.605</v>
          </cell>
          <cell r="CG31">
            <v>5.1369999999999996</v>
          </cell>
          <cell r="CH31">
            <v>11.968</v>
          </cell>
          <cell r="CI31">
            <v>0.36799999999999999</v>
          </cell>
          <cell r="CJ31">
            <v>4.2050000000000001</v>
          </cell>
          <cell r="CK31">
            <v>2.145</v>
          </cell>
          <cell r="CL31">
            <v>0.70399999999999996</v>
          </cell>
          <cell r="CM31">
            <v>7.2720000000000002</v>
          </cell>
          <cell r="CN31">
            <v>1.4530000000000001</v>
          </cell>
          <cell r="CO31">
            <v>18.710999999999999</v>
          </cell>
          <cell r="CP31">
            <v>22.451000000000001</v>
          </cell>
          <cell r="CQ31">
            <v>4.9539999999999997</v>
          </cell>
          <cell r="CR31">
            <v>4.1669999999999998</v>
          </cell>
          <cell r="CS31">
            <v>6.6239999999999997</v>
          </cell>
          <cell r="CT31">
            <v>1.417</v>
          </cell>
          <cell r="CU31">
            <v>2.9020000000000001</v>
          </cell>
        </row>
        <row r="32">
          <cell r="AG32">
            <v>173.916</v>
          </cell>
          <cell r="AH32">
            <v>1.105</v>
          </cell>
          <cell r="AI32">
            <v>2.1440000000000001</v>
          </cell>
          <cell r="AJ32">
            <v>5.2709999999999999</v>
          </cell>
          <cell r="AK32">
            <v>1.869</v>
          </cell>
          <cell r="AL32">
            <v>2.5920000000000001</v>
          </cell>
          <cell r="AM32">
            <v>4.9039999999999999</v>
          </cell>
          <cell r="AN32">
            <v>1.409</v>
          </cell>
          <cell r="AO32">
            <v>2.06</v>
          </cell>
          <cell r="AP32">
            <v>3.238</v>
          </cell>
          <cell r="AQ32">
            <v>1.7270000000000001</v>
          </cell>
          <cell r="AR32">
            <v>0</v>
          </cell>
          <cell r="AS32">
            <v>36.976999999999997</v>
          </cell>
          <cell r="AT32">
            <v>1.728</v>
          </cell>
          <cell r="AU32">
            <v>0</v>
          </cell>
          <cell r="AV32">
            <v>1.9950000000000001</v>
          </cell>
          <cell r="AW32">
            <v>14.346</v>
          </cell>
          <cell r="AX32">
            <v>3.0259999999999998</v>
          </cell>
          <cell r="AY32">
            <v>1.0640000000000001</v>
          </cell>
          <cell r="AZ32">
            <v>0.90200000000000002</v>
          </cell>
          <cell r="BA32">
            <v>4.1440000000000001</v>
          </cell>
          <cell r="BB32">
            <v>2.13</v>
          </cell>
          <cell r="BC32">
            <v>0.72199999999999998</v>
          </cell>
          <cell r="BD32">
            <v>2.8679999999999999</v>
          </cell>
          <cell r="BE32">
            <v>2.9929999999999999</v>
          </cell>
          <cell r="BF32">
            <v>1.3160000000000001</v>
          </cell>
          <cell r="BG32">
            <v>4.7670000000000003</v>
          </cell>
          <cell r="BH32">
            <v>1.454</v>
          </cell>
          <cell r="BI32">
            <v>0</v>
          </cell>
          <cell r="BJ32">
            <v>1.2909999999999999</v>
          </cell>
          <cell r="BK32">
            <v>14.84</v>
          </cell>
          <cell r="BL32">
            <v>3.0310000000000001</v>
          </cell>
          <cell r="BM32">
            <v>0.621</v>
          </cell>
          <cell r="BN32">
            <v>5.2640000000000002</v>
          </cell>
          <cell r="BO32">
            <v>14.336</v>
          </cell>
          <cell r="BP32">
            <v>1.417</v>
          </cell>
          <cell r="BQ32">
            <v>1.706</v>
          </cell>
          <cell r="BR32">
            <v>1.7649999999999999</v>
          </cell>
          <cell r="BS32">
            <v>21.326000000000001</v>
          </cell>
          <cell r="BT32">
            <v>3.4620000000000002</v>
          </cell>
          <cell r="BU32">
            <v>1.982</v>
          </cell>
          <cell r="BV32">
            <v>15.256</v>
          </cell>
          <cell r="BW32">
            <v>0.94099999999999995</v>
          </cell>
          <cell r="BX32">
            <v>129.19</v>
          </cell>
          <cell r="BY32">
            <v>3.331</v>
          </cell>
          <cell r="BZ32">
            <v>0.84699999999999998</v>
          </cell>
          <cell r="CA32">
            <v>76.838999999999999</v>
          </cell>
          <cell r="CB32">
            <v>1.3</v>
          </cell>
          <cell r="CC32">
            <v>11.759</v>
          </cell>
          <cell r="CD32">
            <v>13.038</v>
          </cell>
          <cell r="CE32">
            <v>3.2949999999999999</v>
          </cell>
          <cell r="CF32">
            <v>18.007000000000001</v>
          </cell>
          <cell r="CG32">
            <v>5.5549999999999997</v>
          </cell>
          <cell r="CH32">
            <v>10.451000000000001</v>
          </cell>
          <cell r="CI32">
            <v>0.25700000000000001</v>
          </cell>
          <cell r="CJ32">
            <v>3.915</v>
          </cell>
          <cell r="CK32">
            <v>1.8260000000000001</v>
          </cell>
          <cell r="CL32">
            <v>0.56200000000000006</v>
          </cell>
          <cell r="CM32">
            <v>6.1139999999999999</v>
          </cell>
          <cell r="CN32">
            <v>1.2729999999999999</v>
          </cell>
          <cell r="CO32">
            <v>18.001000000000001</v>
          </cell>
          <cell r="CP32">
            <v>21.073</v>
          </cell>
          <cell r="CQ32">
            <v>4.4580000000000002</v>
          </cell>
          <cell r="CR32">
            <v>3.7639999999999998</v>
          </cell>
          <cell r="CS32">
            <v>4.9969999999999999</v>
          </cell>
          <cell r="CT32">
            <v>1.175</v>
          </cell>
          <cell r="CU32">
            <v>2.5619999999999998</v>
          </cell>
        </row>
        <row r="33">
          <cell r="AG33">
            <v>184.756</v>
          </cell>
          <cell r="AH33">
            <v>1.631</v>
          </cell>
          <cell r="AI33">
            <v>1.863</v>
          </cell>
          <cell r="AJ33">
            <v>4.6050000000000004</v>
          </cell>
          <cell r="AK33">
            <v>1.5680000000000001</v>
          </cell>
          <cell r="AL33">
            <v>2.2530000000000001</v>
          </cell>
          <cell r="AM33">
            <v>6.484</v>
          </cell>
          <cell r="AN33">
            <v>1.222</v>
          </cell>
          <cell r="AO33">
            <v>1.631</v>
          </cell>
          <cell r="AP33">
            <v>2.738</v>
          </cell>
          <cell r="AQ33">
            <v>1.546</v>
          </cell>
          <cell r="AR33">
            <v>0.73799999999999999</v>
          </cell>
          <cell r="AS33">
            <v>36.924999999999997</v>
          </cell>
          <cell r="AT33">
            <v>2.956</v>
          </cell>
          <cell r="AU33">
            <v>0</v>
          </cell>
          <cell r="AV33">
            <v>3.5209999999999999</v>
          </cell>
          <cell r="AW33">
            <v>13.022</v>
          </cell>
          <cell r="AX33">
            <v>2.46</v>
          </cell>
          <cell r="AY33">
            <v>0.88200000000000001</v>
          </cell>
          <cell r="AZ33">
            <v>0.70499999999999996</v>
          </cell>
          <cell r="BA33">
            <v>3.99</v>
          </cell>
          <cell r="BB33">
            <v>1.843</v>
          </cell>
          <cell r="BC33">
            <v>1.0840000000000001</v>
          </cell>
          <cell r="BD33">
            <v>2.3420000000000001</v>
          </cell>
          <cell r="BE33">
            <v>2.5910000000000002</v>
          </cell>
          <cell r="BF33">
            <v>1.006</v>
          </cell>
          <cell r="BG33">
            <v>4.0190000000000001</v>
          </cell>
          <cell r="BH33">
            <v>1.1739999999999999</v>
          </cell>
          <cell r="BI33">
            <v>0</v>
          </cell>
          <cell r="BJ33">
            <v>1.0960000000000001</v>
          </cell>
          <cell r="BK33">
            <v>13.778</v>
          </cell>
          <cell r="BL33">
            <v>2.5059999999999998</v>
          </cell>
          <cell r="BM33">
            <v>0.502</v>
          </cell>
          <cell r="BN33">
            <v>4.774</v>
          </cell>
          <cell r="BO33">
            <v>13.401999999999999</v>
          </cell>
          <cell r="BP33">
            <v>1.238</v>
          </cell>
          <cell r="BQ33">
            <v>2.0089999999999999</v>
          </cell>
          <cell r="BR33">
            <v>1.859</v>
          </cell>
          <cell r="BS33">
            <v>19.295999999999999</v>
          </cell>
          <cell r="BT33">
            <v>3.129</v>
          </cell>
          <cell r="BU33">
            <v>1.899</v>
          </cell>
          <cell r="BV33">
            <v>17.527000000000001</v>
          </cell>
          <cell r="BW33">
            <v>0.78600000000000003</v>
          </cell>
          <cell r="BX33">
            <v>124.035</v>
          </cell>
          <cell r="BY33">
            <v>3.1520000000000001</v>
          </cell>
          <cell r="BZ33">
            <v>1.123</v>
          </cell>
          <cell r="CA33">
            <v>73.134</v>
          </cell>
          <cell r="CB33">
            <v>2.1419999999999999</v>
          </cell>
          <cell r="CC33">
            <v>11.265000000000001</v>
          </cell>
          <cell r="CD33">
            <v>11.071</v>
          </cell>
          <cell r="CE33">
            <v>2.82</v>
          </cell>
          <cell r="CF33">
            <v>15.99</v>
          </cell>
          <cell r="CG33">
            <v>0.875</v>
          </cell>
          <cell r="CH33">
            <v>9.1519999999999992</v>
          </cell>
          <cell r="CI33">
            <v>0.55500000000000005</v>
          </cell>
          <cell r="CJ33">
            <v>3.5259999999999998</v>
          </cell>
          <cell r="CK33">
            <v>1.5449999999999999</v>
          </cell>
          <cell r="CL33">
            <v>0.48299999999999998</v>
          </cell>
          <cell r="CM33">
            <v>5.0869999999999997</v>
          </cell>
          <cell r="CN33">
            <v>1.014</v>
          </cell>
          <cell r="CO33">
            <v>15.069000000000001</v>
          </cell>
          <cell r="CP33">
            <v>20.701000000000001</v>
          </cell>
          <cell r="CQ33">
            <v>3.899</v>
          </cell>
          <cell r="CR33">
            <v>3.1920000000000002</v>
          </cell>
          <cell r="CS33">
            <v>4.4320000000000004</v>
          </cell>
          <cell r="CT33">
            <v>0.99299999999999999</v>
          </cell>
          <cell r="CU33">
            <v>2.4020000000000001</v>
          </cell>
        </row>
        <row r="34">
          <cell r="AG34">
            <v>182.78399999999999</v>
          </cell>
          <cell r="AH34">
            <v>2.3570000000000002</v>
          </cell>
          <cell r="AI34">
            <v>1.8480000000000001</v>
          </cell>
          <cell r="AJ34">
            <v>4.5599999999999996</v>
          </cell>
          <cell r="AK34">
            <v>1.5289999999999999</v>
          </cell>
          <cell r="AL34">
            <v>2.141</v>
          </cell>
          <cell r="AM34">
            <v>8.8770000000000007</v>
          </cell>
          <cell r="AN34">
            <v>1.1220000000000001</v>
          </cell>
          <cell r="AO34">
            <v>1.5680000000000001</v>
          </cell>
          <cell r="AP34">
            <v>2.702</v>
          </cell>
          <cell r="AQ34">
            <v>1.4930000000000001</v>
          </cell>
          <cell r="AR34">
            <v>0.28100000000000003</v>
          </cell>
          <cell r="AS34">
            <v>35.591999999999999</v>
          </cell>
          <cell r="AT34">
            <v>2.7370000000000001</v>
          </cell>
          <cell r="AU34">
            <v>0</v>
          </cell>
          <cell r="AV34">
            <v>3.1440000000000001</v>
          </cell>
          <cell r="AW34">
            <v>10.805999999999999</v>
          </cell>
          <cell r="AX34">
            <v>2.387</v>
          </cell>
          <cell r="AY34">
            <v>0.94099999999999995</v>
          </cell>
          <cell r="AZ34">
            <v>0.70299999999999996</v>
          </cell>
          <cell r="BA34">
            <v>3.6669999999999998</v>
          </cell>
          <cell r="BB34">
            <v>1.788</v>
          </cell>
          <cell r="BC34">
            <v>8.7999999999999995E-2</v>
          </cell>
          <cell r="BD34">
            <v>2.3380000000000001</v>
          </cell>
          <cell r="BE34">
            <v>2.5270000000000001</v>
          </cell>
          <cell r="BF34">
            <v>1.0149999999999999</v>
          </cell>
          <cell r="BG34">
            <v>3.8849999999999998</v>
          </cell>
          <cell r="BH34">
            <v>1.17</v>
          </cell>
          <cell r="BI34">
            <v>0</v>
          </cell>
          <cell r="BJ34">
            <v>1.0269999999999999</v>
          </cell>
          <cell r="BK34">
            <v>13.457000000000001</v>
          </cell>
          <cell r="BL34">
            <v>2.5179999999999998</v>
          </cell>
          <cell r="BM34">
            <v>0.46200000000000002</v>
          </cell>
          <cell r="BN34">
            <v>5.1269999999999998</v>
          </cell>
          <cell r="BO34">
            <v>14.022</v>
          </cell>
          <cell r="BP34">
            <v>1.117</v>
          </cell>
          <cell r="BQ34">
            <v>1.5309999999999999</v>
          </cell>
          <cell r="BR34">
            <v>1.5640000000000001</v>
          </cell>
          <cell r="BS34">
            <v>18.305</v>
          </cell>
          <cell r="BT34">
            <v>5.1779999999999999</v>
          </cell>
          <cell r="BU34">
            <v>1.802</v>
          </cell>
          <cell r="BV34">
            <v>11.9</v>
          </cell>
          <cell r="BW34">
            <v>0.76700000000000002</v>
          </cell>
          <cell r="BX34">
            <v>137.887</v>
          </cell>
          <cell r="BY34">
            <v>3.145</v>
          </cell>
          <cell r="BZ34">
            <v>2.4300000000000002</v>
          </cell>
          <cell r="CA34">
            <v>72.004999999999995</v>
          </cell>
          <cell r="CB34">
            <v>3.25</v>
          </cell>
          <cell r="CC34">
            <v>11.179</v>
          </cell>
          <cell r="CD34">
            <v>11.186999999999999</v>
          </cell>
          <cell r="CE34">
            <v>2.7389999999999999</v>
          </cell>
          <cell r="CF34">
            <v>16.096</v>
          </cell>
          <cell r="CG34">
            <v>0.02</v>
          </cell>
          <cell r="CH34">
            <v>8.8930000000000007</v>
          </cell>
          <cell r="CI34">
            <v>0.51800000000000002</v>
          </cell>
          <cell r="CJ34">
            <v>3.1539999999999999</v>
          </cell>
          <cell r="CK34">
            <v>1.486</v>
          </cell>
          <cell r="CL34">
            <v>0.46899999999999997</v>
          </cell>
          <cell r="CM34">
            <v>4.97</v>
          </cell>
          <cell r="CN34">
            <v>1.04</v>
          </cell>
          <cell r="CO34">
            <v>15.462</v>
          </cell>
          <cell r="CP34">
            <v>15.461</v>
          </cell>
          <cell r="CQ34">
            <v>3.859</v>
          </cell>
          <cell r="CR34">
            <v>3.1349999999999998</v>
          </cell>
          <cell r="CS34">
            <v>4.2720000000000002</v>
          </cell>
          <cell r="CT34">
            <v>0.97299999999999998</v>
          </cell>
          <cell r="CU34">
            <v>2.226</v>
          </cell>
        </row>
        <row r="35">
          <cell r="AG35">
            <v>170.584</v>
          </cell>
          <cell r="AH35">
            <v>1.589</v>
          </cell>
          <cell r="AI35">
            <v>1.835</v>
          </cell>
          <cell r="AJ35">
            <v>4.5609999999999999</v>
          </cell>
          <cell r="AK35">
            <v>1.5029999999999999</v>
          </cell>
          <cell r="AL35">
            <v>2.085</v>
          </cell>
          <cell r="AM35">
            <v>7.4409999999999998</v>
          </cell>
          <cell r="AN35">
            <v>1.2010000000000001</v>
          </cell>
          <cell r="AO35">
            <v>1.476</v>
          </cell>
          <cell r="AP35">
            <v>2.68</v>
          </cell>
          <cell r="AQ35">
            <v>1.3819999999999999</v>
          </cell>
          <cell r="AR35">
            <v>0.68300000000000005</v>
          </cell>
          <cell r="AS35">
            <v>34.935000000000002</v>
          </cell>
          <cell r="AT35">
            <v>3.1469999999999998</v>
          </cell>
          <cell r="AU35">
            <v>0</v>
          </cell>
          <cell r="AV35">
            <v>2.907</v>
          </cell>
          <cell r="AW35">
            <v>3.4940000000000002</v>
          </cell>
          <cell r="AX35">
            <v>2.3530000000000002</v>
          </cell>
          <cell r="AY35">
            <v>0.93400000000000005</v>
          </cell>
          <cell r="AZ35">
            <v>0.71499999999999997</v>
          </cell>
          <cell r="BA35">
            <v>3.7080000000000002</v>
          </cell>
          <cell r="BB35">
            <v>1.764</v>
          </cell>
          <cell r="BC35">
            <v>0.57299999999999995</v>
          </cell>
          <cell r="BD35">
            <v>2.4239999999999999</v>
          </cell>
          <cell r="BE35">
            <v>2.4910000000000001</v>
          </cell>
          <cell r="BF35">
            <v>1.1759999999999999</v>
          </cell>
          <cell r="BG35">
            <v>3.7610000000000001</v>
          </cell>
          <cell r="BH35">
            <v>1.099</v>
          </cell>
          <cell r="BI35">
            <v>0</v>
          </cell>
          <cell r="BJ35">
            <v>1.081</v>
          </cell>
          <cell r="BK35">
            <v>13.406000000000001</v>
          </cell>
          <cell r="BL35">
            <v>2.4550000000000001</v>
          </cell>
          <cell r="BM35">
            <v>0.47699999999999998</v>
          </cell>
          <cell r="BN35">
            <v>4.9509999999999996</v>
          </cell>
          <cell r="BO35">
            <v>13.564</v>
          </cell>
          <cell r="BP35">
            <v>1.23</v>
          </cell>
          <cell r="BQ35">
            <v>1.133</v>
          </cell>
          <cell r="BR35">
            <v>1.212</v>
          </cell>
          <cell r="BS35">
            <v>18.641999999999999</v>
          </cell>
          <cell r="BT35">
            <v>5.39</v>
          </cell>
          <cell r="BU35">
            <v>1.6930000000000001</v>
          </cell>
          <cell r="BV35">
            <v>6.7359999999999998</v>
          </cell>
          <cell r="BW35">
            <v>0.77400000000000002</v>
          </cell>
          <cell r="BX35">
            <v>129.267</v>
          </cell>
          <cell r="BY35">
            <v>3.1280000000000001</v>
          </cell>
          <cell r="BZ35">
            <v>1.7430000000000001</v>
          </cell>
          <cell r="CA35">
            <v>68.230999999999995</v>
          </cell>
          <cell r="CB35">
            <v>2.871</v>
          </cell>
          <cell r="CC35">
            <v>15.215999999999999</v>
          </cell>
          <cell r="CD35">
            <v>11.52</v>
          </cell>
          <cell r="CE35">
            <v>2.7080000000000002</v>
          </cell>
          <cell r="CF35">
            <v>15.573</v>
          </cell>
          <cell r="CG35">
            <v>0</v>
          </cell>
          <cell r="CH35">
            <v>9.4540000000000006</v>
          </cell>
          <cell r="CI35">
            <v>0.1</v>
          </cell>
          <cell r="CJ35">
            <v>3.1589999999999998</v>
          </cell>
          <cell r="CK35">
            <v>1.5509999999999999</v>
          </cell>
          <cell r="CL35">
            <v>0.47599999999999998</v>
          </cell>
          <cell r="CM35">
            <v>4.9619999999999997</v>
          </cell>
          <cell r="CN35">
            <v>1.2909999999999999</v>
          </cell>
          <cell r="CO35">
            <v>15.459</v>
          </cell>
          <cell r="CP35">
            <v>20.858000000000001</v>
          </cell>
          <cell r="CQ35">
            <v>3.7189999999999999</v>
          </cell>
          <cell r="CR35">
            <v>3.1680000000000001</v>
          </cell>
          <cell r="CS35">
            <v>4.2699999999999996</v>
          </cell>
          <cell r="CT35">
            <v>0.99399999999999999</v>
          </cell>
          <cell r="CU35">
            <v>2.23</v>
          </cell>
        </row>
      </sheetData>
      <sheetData sheetId="13">
        <row r="91">
          <cell r="BR91">
            <v>1328.8150000000003</v>
          </cell>
        </row>
        <row r="92">
          <cell r="BR92">
            <v>1161.6509999999998</v>
          </cell>
        </row>
        <row r="93">
          <cell r="BR93">
            <v>1050.2449999999999</v>
          </cell>
        </row>
        <row r="94">
          <cell r="BR94">
            <v>918.53700000000003</v>
          </cell>
        </row>
        <row r="95">
          <cell r="BR95">
            <v>881.0329999999999</v>
          </cell>
        </row>
        <row r="96">
          <cell r="BR96">
            <v>822.74199999999996</v>
          </cell>
        </row>
        <row r="97">
          <cell r="BR97">
            <v>759.01200000000017</v>
          </cell>
        </row>
        <row r="98">
          <cell r="BR98">
            <v>905.79699999999968</v>
          </cell>
        </row>
        <row r="99">
          <cell r="BR99">
            <v>1126.6210000000001</v>
          </cell>
        </row>
        <row r="100">
          <cell r="BR100">
            <v>1356.7130000000004</v>
          </cell>
        </row>
        <row r="101">
          <cell r="BR101">
            <v>1264.1219999999998</v>
          </cell>
        </row>
        <row r="102">
          <cell r="BR102">
            <v>1274.1119999999996</v>
          </cell>
        </row>
        <row r="103">
          <cell r="BR103">
            <v>1285.3980000000001</v>
          </cell>
        </row>
        <row r="104">
          <cell r="BR104">
            <v>1307.673</v>
          </cell>
        </row>
        <row r="105">
          <cell r="BR105">
            <v>922.43999999999994</v>
          </cell>
        </row>
        <row r="106">
          <cell r="BR106">
            <v>902.74300000000005</v>
          </cell>
        </row>
        <row r="107">
          <cell r="BR107">
            <v>894.3960000000003</v>
          </cell>
        </row>
        <row r="108">
          <cell r="BR108">
            <v>857.43899999999996</v>
          </cell>
        </row>
        <row r="109">
          <cell r="BR109">
            <v>792.32800000000009</v>
          </cell>
        </row>
        <row r="110">
          <cell r="BR110">
            <v>787.37399999999991</v>
          </cell>
        </row>
        <row r="111">
          <cell r="BR111">
            <v>816.95699999999999</v>
          </cell>
        </row>
        <row r="112">
          <cell r="BR112">
            <v>772.75099999999986</v>
          </cell>
        </row>
        <row r="113">
          <cell r="BR113">
            <v>736.08600000000001</v>
          </cell>
        </row>
        <row r="114">
          <cell r="BR114">
            <v>746.95</v>
          </cell>
        </row>
        <row r="115">
          <cell r="BR115">
            <v>736.75200000000018</v>
          </cell>
        </row>
        <row r="116">
          <cell r="BR116">
            <v>756.95499999999981</v>
          </cell>
        </row>
        <row r="117">
          <cell r="BR117">
            <v>753.56500000000005</v>
          </cell>
        </row>
        <row r="118">
          <cell r="BR118">
            <v>711.49399999999957</v>
          </cell>
        </row>
        <row r="119">
          <cell r="BR119">
            <v>691.01299999999992</v>
          </cell>
        </row>
        <row r="120">
          <cell r="BR120">
            <v>688.68300000000011</v>
          </cell>
        </row>
        <row r="121">
          <cell r="BR121">
            <v>657.19299999999998</v>
          </cell>
        </row>
        <row r="122">
          <cell r="BR122">
            <v>28667.589999999993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BY42"/>
  <sheetViews>
    <sheetView zoomScaleNormal="100" workbookViewId="0">
      <pane xSplit="2" topLeftCell="C1" activePane="topRight" state="frozen"/>
      <selection activeCell="C40" sqref="C40:BR42"/>
      <selection pane="topRight" activeCell="C2" sqref="C2"/>
    </sheetView>
  </sheetViews>
  <sheetFormatPr defaultRowHeight="15" x14ac:dyDescent="0.25"/>
  <cols>
    <col min="1" max="1" width="18.140625" style="1" customWidth="1"/>
    <col min="2" max="2" width="9.140625" style="1"/>
    <col min="3" max="46" width="14" style="1" customWidth="1"/>
    <col min="47" max="47" width="12.28515625" style="1" customWidth="1"/>
    <col min="48" max="69" width="14" style="1" customWidth="1"/>
    <col min="70" max="70" width="12.7109375" style="1" customWidth="1"/>
    <col min="71" max="71" width="13.42578125" style="1" customWidth="1"/>
    <col min="72" max="72" width="14" style="1" customWidth="1"/>
    <col min="73" max="73" width="13.140625" style="1" customWidth="1"/>
    <col min="74" max="74" width="13.85546875" style="1" customWidth="1"/>
    <col min="75" max="75" width="15.28515625" style="1" customWidth="1"/>
    <col min="76" max="76" width="9.140625" style="1"/>
    <col min="77" max="77" width="22.28515625" style="1" customWidth="1"/>
    <col min="78" max="16384" width="9.140625" style="1"/>
  </cols>
  <sheetData>
    <row r="1" spans="1:74" x14ac:dyDescent="0.25">
      <c r="L1" s="2"/>
      <c r="M1" s="2"/>
      <c r="N1" s="2"/>
      <c r="O1" s="2"/>
    </row>
    <row r="2" spans="1:74" x14ac:dyDescent="0.25">
      <c r="A2" s="3" t="s">
        <v>0</v>
      </c>
      <c r="B2" s="3"/>
      <c r="C2" s="3"/>
      <c r="D2" s="3"/>
      <c r="E2" s="3"/>
      <c r="F2" s="3"/>
      <c r="G2" s="3"/>
    </row>
    <row r="4" spans="1:74" ht="23.25" customHeight="1" x14ac:dyDescent="0.25">
      <c r="A4" s="228" t="s">
        <v>1</v>
      </c>
      <c r="B4" s="229" t="s">
        <v>2</v>
      </c>
      <c r="C4" s="230" t="s">
        <v>3</v>
      </c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0"/>
      <c r="AK4" s="230"/>
      <c r="AL4" s="230"/>
      <c r="AM4" s="230"/>
      <c r="AN4" s="230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230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2" t="s">
        <v>4</v>
      </c>
      <c r="BS4" s="4"/>
      <c r="BT4" s="4"/>
      <c r="BU4" s="4"/>
      <c r="BV4" s="4"/>
    </row>
    <row r="5" spans="1:74" ht="23.25" customHeight="1" x14ac:dyDescent="0.25">
      <c r="A5" s="228"/>
      <c r="B5" s="229"/>
      <c r="C5" s="230" t="s">
        <v>5</v>
      </c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230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232"/>
      <c r="BS5" s="4"/>
      <c r="BT5" s="4"/>
      <c r="BU5" s="4"/>
      <c r="BV5" s="4"/>
    </row>
    <row r="6" spans="1:74" ht="75" customHeight="1" x14ac:dyDescent="0.25">
      <c r="A6" s="228"/>
      <c r="B6" s="229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11</v>
      </c>
      <c r="I6" s="6" t="s">
        <v>12</v>
      </c>
      <c r="J6" s="6" t="s">
        <v>13</v>
      </c>
      <c r="K6" s="6" t="s">
        <v>14</v>
      </c>
      <c r="L6" s="6" t="s">
        <v>15</v>
      </c>
      <c r="M6" s="6" t="s">
        <v>16</v>
      </c>
      <c r="N6" s="6" t="s">
        <v>17</v>
      </c>
      <c r="O6" s="6" t="s">
        <v>18</v>
      </c>
      <c r="P6" s="6" t="s">
        <v>19</v>
      </c>
      <c r="Q6" s="6" t="s">
        <v>20</v>
      </c>
      <c r="R6" s="7" t="s">
        <v>21</v>
      </c>
      <c r="S6" s="6" t="s">
        <v>22</v>
      </c>
      <c r="T6" s="6" t="s">
        <v>23</v>
      </c>
      <c r="U6" s="6" t="s">
        <v>24</v>
      </c>
      <c r="V6" s="6" t="s">
        <v>25</v>
      </c>
      <c r="W6" s="6" t="s">
        <v>26</v>
      </c>
      <c r="X6" s="6" t="s">
        <v>27</v>
      </c>
      <c r="Y6" s="6" t="s">
        <v>28</v>
      </c>
      <c r="Z6" s="6" t="s">
        <v>29</v>
      </c>
      <c r="AA6" s="6" t="s">
        <v>30</v>
      </c>
      <c r="AB6" s="6" t="s">
        <v>31</v>
      </c>
      <c r="AC6" s="6" t="s">
        <v>32</v>
      </c>
      <c r="AD6" s="6" t="s">
        <v>33</v>
      </c>
      <c r="AE6" s="6" t="s">
        <v>34</v>
      </c>
      <c r="AF6" s="6" t="s">
        <v>35</v>
      </c>
      <c r="AG6" s="6" t="s">
        <v>36</v>
      </c>
      <c r="AH6" s="6" t="s">
        <v>37</v>
      </c>
      <c r="AI6" s="6" t="s">
        <v>38</v>
      </c>
      <c r="AJ6" s="6" t="s">
        <v>39</v>
      </c>
      <c r="AK6" s="6" t="s">
        <v>40</v>
      </c>
      <c r="AL6" s="6" t="s">
        <v>41</v>
      </c>
      <c r="AM6" s="6" t="s">
        <v>42</v>
      </c>
      <c r="AN6" s="6" t="s">
        <v>43</v>
      </c>
      <c r="AO6" s="8" t="s">
        <v>44</v>
      </c>
      <c r="AP6" s="8" t="s">
        <v>45</v>
      </c>
      <c r="AQ6" s="9" t="s">
        <v>46</v>
      </c>
      <c r="AR6" s="9" t="s">
        <v>47</v>
      </c>
      <c r="AS6" s="10" t="s">
        <v>48</v>
      </c>
      <c r="AT6" s="10" t="s">
        <v>49</v>
      </c>
      <c r="AU6" s="11" t="s">
        <v>50</v>
      </c>
      <c r="AV6" s="10" t="s">
        <v>51</v>
      </c>
      <c r="AW6" s="10" t="s">
        <v>52</v>
      </c>
      <c r="AX6" s="10" t="s">
        <v>53</v>
      </c>
      <c r="AY6" s="10" t="s">
        <v>54</v>
      </c>
      <c r="AZ6" s="10" t="s">
        <v>55</v>
      </c>
      <c r="BA6" s="10" t="s">
        <v>56</v>
      </c>
      <c r="BB6" s="10" t="s">
        <v>57</v>
      </c>
      <c r="BC6" s="10" t="s">
        <v>58</v>
      </c>
      <c r="BD6" s="10" t="s">
        <v>59</v>
      </c>
      <c r="BE6" s="11" t="s">
        <v>60</v>
      </c>
      <c r="BF6" s="10" t="s">
        <v>61</v>
      </c>
      <c r="BG6" s="10" t="s">
        <v>62</v>
      </c>
      <c r="BH6" s="10" t="s">
        <v>63</v>
      </c>
      <c r="BI6" s="10" t="s">
        <v>64</v>
      </c>
      <c r="BJ6" s="10" t="s">
        <v>65</v>
      </c>
      <c r="BK6" s="10" t="s">
        <v>66</v>
      </c>
      <c r="BL6" s="10" t="s">
        <v>67</v>
      </c>
      <c r="BM6" s="10" t="s">
        <v>68</v>
      </c>
      <c r="BN6" s="10" t="s">
        <v>69</v>
      </c>
      <c r="BO6" s="11" t="s">
        <v>70</v>
      </c>
      <c r="BP6" s="10" t="s">
        <v>71</v>
      </c>
      <c r="BQ6" s="10" t="s">
        <v>72</v>
      </c>
      <c r="BR6" s="232"/>
      <c r="BS6" s="2"/>
      <c r="BT6" s="2"/>
      <c r="BU6" s="2"/>
      <c r="BV6" s="12"/>
    </row>
    <row r="7" spans="1:74" x14ac:dyDescent="0.25">
      <c r="A7" s="13">
        <v>1</v>
      </c>
      <c r="B7" s="14">
        <f>'3'!S11</f>
        <v>38.194600000000001</v>
      </c>
      <c r="C7" s="15">
        <f>'[1]Добові (2)'!AG5</f>
        <v>250.15700000000001</v>
      </c>
      <c r="D7" s="15">
        <f>'[1]Добові (2)'!AH5</f>
        <v>1.1879999999999999</v>
      </c>
      <c r="E7" s="15">
        <f>'[1]Добові (2)'!AI5</f>
        <v>5.0810000000000004</v>
      </c>
      <c r="F7" s="15">
        <f>'[1]Добові (2)'!AJ5</f>
        <v>7.5049999999999999</v>
      </c>
      <c r="G7" s="15">
        <f>'[1]Добові (2)'!AK5</f>
        <v>5.0380000000000003</v>
      </c>
      <c r="H7" s="15">
        <f>'[1]Добові (2)'!AL5</f>
        <v>6.665</v>
      </c>
      <c r="I7" s="15">
        <f>'[1]Добові (2)'!AM5</f>
        <v>4.851</v>
      </c>
      <c r="J7" s="15">
        <f>'[1]Добові (2)'!AN5</f>
        <v>3.6789999999999998</v>
      </c>
      <c r="K7" s="15">
        <f>'[1]Добові (2)'!AO5</f>
        <v>4.9889999999999999</v>
      </c>
      <c r="L7" s="15">
        <f>'[1]Добові (2)'!AP5</f>
        <v>9.8059999999999992</v>
      </c>
      <c r="M7" s="15">
        <f>'[1]Добові (2)'!AQ5</f>
        <v>5.49</v>
      </c>
      <c r="N7" s="15">
        <f>'[1]Добові (2)'!AR5</f>
        <v>0</v>
      </c>
      <c r="O7" s="15">
        <f>'[1]Добові (2)'!AS5</f>
        <v>77.296000000000006</v>
      </c>
      <c r="P7" s="15">
        <f>'[1]Добові (2)'!AT5</f>
        <v>1.847</v>
      </c>
      <c r="Q7" s="15">
        <f>'[1]Добові (2)'!AU5</f>
        <v>0</v>
      </c>
      <c r="R7" s="15">
        <f>'[1]Добові (2)'!AV5</f>
        <v>5.9480000000000004</v>
      </c>
      <c r="S7" s="15">
        <f>'[1]Добові (2)'!AW5</f>
        <v>20.677</v>
      </c>
      <c r="T7" s="15">
        <f>'[1]Добові (2)'!AX5</f>
        <v>8.1669999999999998</v>
      </c>
      <c r="U7" s="15">
        <f>'[1]Добові (2)'!AY5</f>
        <v>2.3690000000000002</v>
      </c>
      <c r="V7" s="15">
        <f>'[1]Добові (2)'!AZ5</f>
        <v>3.4550000000000001</v>
      </c>
      <c r="W7" s="15">
        <f>'[1]Добові (2)'!BA5</f>
        <v>13.599</v>
      </c>
      <c r="X7" s="15">
        <f>'[1]Добові (2)'!BB5</f>
        <v>6.75</v>
      </c>
      <c r="Y7" s="15">
        <f>'[1]Добові (2)'!BC5</f>
        <v>2.1819999999999999</v>
      </c>
      <c r="Z7" s="15">
        <f>'[1]Добові (2)'!BD5</f>
        <v>10.377000000000001</v>
      </c>
      <c r="AA7" s="15">
        <f>'[1]Добові (2)'!BE5</f>
        <v>9.4120000000000008</v>
      </c>
      <c r="AB7" s="15">
        <f>'[1]Добові (2)'!BF5</f>
        <v>5.41</v>
      </c>
      <c r="AC7" s="15">
        <f>'[1]Добові (2)'!BG5</f>
        <v>13.317</v>
      </c>
      <c r="AD7" s="15">
        <f>'[1]Добові (2)'!BH5</f>
        <v>3.577</v>
      </c>
      <c r="AE7" s="15">
        <f>'[1]Добові (2)'!BI5</f>
        <v>0</v>
      </c>
      <c r="AF7" s="15">
        <f>'[1]Добові (2)'!BJ5</f>
        <v>3.528</v>
      </c>
      <c r="AG7" s="15">
        <f>'[1]Добові (2)'!BK5</f>
        <v>23.393000000000001</v>
      </c>
      <c r="AH7" s="15">
        <f>'[1]Добові (2)'!BL5</f>
        <v>6.6109999999999998</v>
      </c>
      <c r="AI7" s="15">
        <f>'[1]Добові (2)'!BM5</f>
        <v>1.423</v>
      </c>
      <c r="AJ7" s="15">
        <f>'[1]Добові (2)'!BN5</f>
        <v>18.692</v>
      </c>
      <c r="AK7" s="15">
        <f>'[1]Добові (2)'!BO5</f>
        <v>17.96</v>
      </c>
      <c r="AL7" s="15">
        <f>'[1]Добові (2)'!BP5</f>
        <v>5.048</v>
      </c>
      <c r="AM7" s="15">
        <f>'[1]Добові (2)'!BQ5</f>
        <v>6.0880000000000001</v>
      </c>
      <c r="AN7" s="15">
        <f>'[1]Добові (2)'!BR5</f>
        <v>6.4390000000000001</v>
      </c>
      <c r="AO7" s="15">
        <f>'[1]Добові (2)'!BS5</f>
        <v>34.823</v>
      </c>
      <c r="AP7" s="15">
        <f>'[1]Добові (2)'!BT5</f>
        <v>12.941000000000001</v>
      </c>
      <c r="AQ7" s="15">
        <f>'[1]Добові (2)'!BU5</f>
        <v>5.234</v>
      </c>
      <c r="AR7" s="15">
        <f>'[1]Добові (2)'!BV5</f>
        <v>31.154</v>
      </c>
      <c r="AS7" s="15">
        <f>'[1]Добові (2)'!BW5</f>
        <v>2.3479999999999999</v>
      </c>
      <c r="AT7" s="15">
        <f>'[1]Добові (2)'!BX5</f>
        <v>194.172</v>
      </c>
      <c r="AU7" s="15">
        <f>'[1]Добові (2)'!BY5</f>
        <v>5.609</v>
      </c>
      <c r="AV7" s="15">
        <f>'[1]Добові (2)'!BZ5</f>
        <v>2.5840000000000001</v>
      </c>
      <c r="AW7" s="15">
        <f>'[1]Добові (2)'!CA5</f>
        <v>130.41999999999999</v>
      </c>
      <c r="AX7" s="15">
        <f>'[1]Добові (2)'!CB5</f>
        <v>1.69</v>
      </c>
      <c r="AY7" s="15">
        <f>'[1]Добові (2)'!CC5</f>
        <v>25.934999999999999</v>
      </c>
      <c r="AZ7" s="15">
        <f>'[1]Добові (2)'!CD5</f>
        <v>32.485999999999997</v>
      </c>
      <c r="BA7" s="15">
        <f>'[1]Добові (2)'!CE5</f>
        <v>7.9260000000000002</v>
      </c>
      <c r="BB7" s="15">
        <f>'[1]Добові (2)'!CF5</f>
        <v>55.118000000000002</v>
      </c>
      <c r="BC7" s="15">
        <f>'[1]Добові (2)'!CG5</f>
        <v>13.208</v>
      </c>
      <c r="BD7" s="15">
        <f>'[1]Добові (2)'!CH5</f>
        <v>35.393000000000001</v>
      </c>
      <c r="BE7" s="15">
        <f>'[1]Добові (2)'!CI5</f>
        <v>1.4550000000000001</v>
      </c>
      <c r="BF7" s="15">
        <f>'[1]Добові (2)'!CJ5</f>
        <v>11.595000000000001</v>
      </c>
      <c r="BG7" s="15">
        <f>'[1]Добові (2)'!CK5</f>
        <v>5.2809999999999997</v>
      </c>
      <c r="BH7" s="15">
        <f>'[1]Добові (2)'!CL5</f>
        <v>1.89</v>
      </c>
      <c r="BI7" s="15">
        <f>'[1]Добові (2)'!CM5</f>
        <v>19.280999999999999</v>
      </c>
      <c r="BJ7" s="15">
        <f>'[1]Добові (2)'!CN5</f>
        <v>3.8090000000000002</v>
      </c>
      <c r="BK7" s="15">
        <f>'[1]Добові (2)'!CO5</f>
        <v>40.39</v>
      </c>
      <c r="BL7" s="15">
        <f>'[1]Добові (2)'!CP5</f>
        <v>30.13</v>
      </c>
      <c r="BM7" s="15">
        <f>'[1]Добові (2)'!CQ5</f>
        <v>10.632</v>
      </c>
      <c r="BN7" s="15">
        <f>'[1]Добові (2)'!CR5</f>
        <v>13.348000000000001</v>
      </c>
      <c r="BO7" s="15">
        <f>'[1]Добові (2)'!CS5</f>
        <v>10.314</v>
      </c>
      <c r="BP7" s="15">
        <f>'[1]Добові (2)'!CT5</f>
        <v>4.1550000000000002</v>
      </c>
      <c r="BQ7" s="15">
        <f>'[1]Добові (2)'!CU5</f>
        <v>7.48</v>
      </c>
      <c r="BR7" s="16">
        <f t="shared" ref="BR7:BR37" si="0">SUM(C7:BQ7)</f>
        <v>1328.8150000000003</v>
      </c>
      <c r="BS7" s="2"/>
      <c r="BT7" s="2"/>
      <c r="BU7" s="2"/>
      <c r="BV7" s="17"/>
    </row>
    <row r="8" spans="1:74" x14ac:dyDescent="0.25">
      <c r="A8" s="13">
        <v>2</v>
      </c>
      <c r="B8" s="14">
        <f>'3'!S12</f>
        <v>38.194600000000001</v>
      </c>
      <c r="C8" s="15">
        <f>'[1]Добові (2)'!AG6</f>
        <v>239.83199999999999</v>
      </c>
      <c r="D8" s="15">
        <f>'[1]Добові (2)'!AH6</f>
        <v>1.696</v>
      </c>
      <c r="E8" s="15">
        <f>'[1]Добові (2)'!AI6</f>
        <v>4.2880000000000003</v>
      </c>
      <c r="F8" s="15">
        <f>'[1]Добові (2)'!AJ6</f>
        <v>7.3819999999999997</v>
      </c>
      <c r="G8" s="15">
        <f>'[1]Добові (2)'!AK6</f>
        <v>4.0620000000000003</v>
      </c>
      <c r="H8" s="15">
        <f>'[1]Добові (2)'!AL6</f>
        <v>5.52</v>
      </c>
      <c r="I8" s="15">
        <f>'[1]Добові (2)'!AM6</f>
        <v>8.2159999999999993</v>
      </c>
      <c r="J8" s="15">
        <f>'[1]Добові (2)'!AN6</f>
        <v>2.9209999999999998</v>
      </c>
      <c r="K8" s="15">
        <f>'[1]Добові (2)'!AO6</f>
        <v>4.1159999999999997</v>
      </c>
      <c r="L8" s="15">
        <f>'[1]Добові (2)'!AP6</f>
        <v>7.5759999999999996</v>
      </c>
      <c r="M8" s="15">
        <f>'[1]Добові (2)'!AQ6</f>
        <v>4.2640000000000002</v>
      </c>
      <c r="N8" s="15">
        <f>'[1]Добові (2)'!AR6</f>
        <v>0</v>
      </c>
      <c r="O8" s="15">
        <f>'[1]Добові (2)'!AS6</f>
        <v>66.221999999999994</v>
      </c>
      <c r="P8" s="15">
        <f>'[1]Добові (2)'!AT6</f>
        <v>2.194</v>
      </c>
      <c r="Q8" s="15">
        <f>'[1]Добові (2)'!AU6</f>
        <v>0</v>
      </c>
      <c r="R8" s="15">
        <f>'[1]Добові (2)'!AV6</f>
        <v>4.2190000000000003</v>
      </c>
      <c r="S8" s="15">
        <f>'[1]Добові (2)'!AW6</f>
        <v>18.068999999999999</v>
      </c>
      <c r="T8" s="15">
        <f>'[1]Добові (2)'!AX6</f>
        <v>6.4379999999999997</v>
      </c>
      <c r="U8" s="15">
        <f>'[1]Добові (2)'!AY6</f>
        <v>1.919</v>
      </c>
      <c r="V8" s="15">
        <f>'[1]Добові (2)'!AZ6</f>
        <v>2.3199999999999998</v>
      </c>
      <c r="W8" s="15">
        <f>'[1]Добові (2)'!BA6</f>
        <v>10.055999999999999</v>
      </c>
      <c r="X8" s="15">
        <f>'[1]Добові (2)'!BB6</f>
        <v>5.1509999999999998</v>
      </c>
      <c r="Y8" s="15">
        <f>'[1]Добові (2)'!BC6</f>
        <v>1.659</v>
      </c>
      <c r="Z8" s="15">
        <f>'[1]Добові (2)'!BD6</f>
        <v>7.6849999999999996</v>
      </c>
      <c r="AA8" s="15">
        <f>'[1]Добові (2)'!BE6</f>
        <v>7.1449999999999996</v>
      </c>
      <c r="AB8" s="15">
        <f>'[1]Добові (2)'!BF6</f>
        <v>3.9249999999999998</v>
      </c>
      <c r="AC8" s="15">
        <f>'[1]Добові (2)'!BG6</f>
        <v>10.314</v>
      </c>
      <c r="AD8" s="15">
        <f>'[1]Добові (2)'!BH6</f>
        <v>2.74</v>
      </c>
      <c r="AE8" s="15">
        <f>'[1]Добові (2)'!BI6</f>
        <v>0</v>
      </c>
      <c r="AF8" s="15">
        <f>'[1]Добові (2)'!BJ6</f>
        <v>2.7850000000000001</v>
      </c>
      <c r="AG8" s="15">
        <f>'[1]Добові (2)'!BK6</f>
        <v>19.792999999999999</v>
      </c>
      <c r="AH8" s="15">
        <f>'[1]Добові (2)'!BL6</f>
        <v>5.024</v>
      </c>
      <c r="AI8" s="15">
        <f>'[1]Добові (2)'!BM6</f>
        <v>0.998</v>
      </c>
      <c r="AJ8" s="15">
        <f>'[1]Добові (2)'!BN6</f>
        <v>12.715</v>
      </c>
      <c r="AK8" s="15">
        <f>'[1]Добові (2)'!BO6</f>
        <v>15.898</v>
      </c>
      <c r="AL8" s="15">
        <f>'[1]Добові (2)'!BP6</f>
        <v>3.6579999999999999</v>
      </c>
      <c r="AM8" s="15">
        <f>'[1]Добові (2)'!BQ6</f>
        <v>4.0060000000000002</v>
      </c>
      <c r="AN8" s="15">
        <f>'[1]Добові (2)'!BR6</f>
        <v>4.673</v>
      </c>
      <c r="AO8" s="15">
        <f>'[1]Добові (2)'!BS6</f>
        <v>30.706</v>
      </c>
      <c r="AP8" s="15">
        <f>'[1]Добові (2)'!BT6</f>
        <v>10.308999999999999</v>
      </c>
      <c r="AQ8" s="15">
        <f>'[1]Добові (2)'!BU6</f>
        <v>4.1230000000000002</v>
      </c>
      <c r="AR8" s="15">
        <f>'[1]Добові (2)'!BV6</f>
        <v>27.381</v>
      </c>
      <c r="AS8" s="15">
        <f>'[1]Добові (2)'!BW6</f>
        <v>1.8560000000000001</v>
      </c>
      <c r="AT8" s="15">
        <f>'[1]Добові (2)'!BX6</f>
        <v>197.21799999999999</v>
      </c>
      <c r="AU8" s="15">
        <f>'[1]Добові (2)'!BY6</f>
        <v>4.3719999999999999</v>
      </c>
      <c r="AV8" s="15">
        <f>'[1]Добові (2)'!BZ6</f>
        <v>2.8149999999999999</v>
      </c>
      <c r="AW8" s="15">
        <f>'[1]Добові (2)'!CA6</f>
        <v>113.756</v>
      </c>
      <c r="AX8" s="15">
        <f>'[1]Добові (2)'!CB6</f>
        <v>2.2669999999999999</v>
      </c>
      <c r="AY8" s="15">
        <f>'[1]Добові (2)'!CC6</f>
        <v>21.771999999999998</v>
      </c>
      <c r="AZ8" s="15">
        <f>'[1]Добові (2)'!CD6</f>
        <v>22.457999999999998</v>
      </c>
      <c r="BA8" s="15">
        <f>'[1]Добові (2)'!CE6</f>
        <v>5.4450000000000003</v>
      </c>
      <c r="BB8" s="15">
        <f>'[1]Добові (2)'!CF6</f>
        <v>45.497999999999998</v>
      </c>
      <c r="BC8" s="15">
        <f>'[1]Добові (2)'!CG6</f>
        <v>10.269</v>
      </c>
      <c r="BD8" s="15">
        <f>'[1]Добові (2)'!CH6</f>
        <v>28.66</v>
      </c>
      <c r="BE8" s="15">
        <f>'[1]Добові (2)'!CI6</f>
        <v>1.3919999999999999</v>
      </c>
      <c r="BF8" s="15">
        <f>'[1]Добові (2)'!CJ6</f>
        <v>7.8209999999999997</v>
      </c>
      <c r="BG8" s="15">
        <f>'[1]Добові (2)'!CK6</f>
        <v>3.673</v>
      </c>
      <c r="BH8" s="15">
        <f>'[1]Добові (2)'!CL6</f>
        <v>1.3260000000000001</v>
      </c>
      <c r="BI8" s="15">
        <f>'[1]Добові (2)'!CM6</f>
        <v>13.238</v>
      </c>
      <c r="BJ8" s="15">
        <f>'[1]Добові (2)'!CN6</f>
        <v>2.379</v>
      </c>
      <c r="BK8" s="15">
        <f>'[1]Добові (2)'!CO6</f>
        <v>32.956000000000003</v>
      </c>
      <c r="BL8" s="15">
        <f>'[1]Добові (2)'!CP6</f>
        <v>28.317</v>
      </c>
      <c r="BM8" s="15">
        <f>'[1]Добові (2)'!CQ6</f>
        <v>8.3930000000000007</v>
      </c>
      <c r="BN8" s="15">
        <f>'[1]Добові (2)'!CR6</f>
        <v>8.1769999999999996</v>
      </c>
      <c r="BO8" s="15">
        <f>'[1]Добові (2)'!CS6</f>
        <v>6.9169999999999998</v>
      </c>
      <c r="BP8" s="15">
        <f>'[1]Добові (2)'!CT6</f>
        <v>3.26</v>
      </c>
      <c r="BQ8" s="15">
        <f>'[1]Добові (2)'!CU6</f>
        <v>5.4180000000000001</v>
      </c>
      <c r="BR8" s="16">
        <f t="shared" si="0"/>
        <v>1161.6509999999998</v>
      </c>
      <c r="BS8" s="2"/>
      <c r="BT8" s="2"/>
      <c r="BU8" s="2"/>
      <c r="BV8" s="17"/>
    </row>
    <row r="9" spans="1:74" x14ac:dyDescent="0.25">
      <c r="A9" s="13">
        <v>3</v>
      </c>
      <c r="B9" s="14">
        <f>'3'!S13</f>
        <v>38.26</v>
      </c>
      <c r="C9" s="15">
        <f>'[1]Добові (2)'!AG7</f>
        <v>233.28200000000001</v>
      </c>
      <c r="D9" s="15">
        <f>'[1]Добові (2)'!AH7</f>
        <v>1.5469999999999999</v>
      </c>
      <c r="E9" s="15">
        <f>'[1]Добові (2)'!AI7</f>
        <v>3.3780000000000001</v>
      </c>
      <c r="F9" s="15">
        <f>'[1]Добові (2)'!AJ7</f>
        <v>6.3479999999999999</v>
      </c>
      <c r="G9" s="15">
        <f>'[1]Добові (2)'!AK7</f>
        <v>3.226</v>
      </c>
      <c r="H9" s="15">
        <f>'[1]Добові (2)'!AL7</f>
        <v>4.2619999999999996</v>
      </c>
      <c r="I9" s="15">
        <f>'[1]Добові (2)'!AM7</f>
        <v>7.4210000000000003</v>
      </c>
      <c r="J9" s="15">
        <f>'[1]Добові (2)'!AN7</f>
        <v>2.2679999999999998</v>
      </c>
      <c r="K9" s="15">
        <f>'[1]Добові (2)'!AO7</f>
        <v>3.0990000000000002</v>
      </c>
      <c r="L9" s="15">
        <f>'[1]Добові (2)'!AP7</f>
        <v>5.8559999999999999</v>
      </c>
      <c r="M9" s="15">
        <f>'[1]Добові (2)'!AQ7</f>
        <v>3.1669999999999998</v>
      </c>
      <c r="N9" s="15">
        <f>'[1]Добові (2)'!AR7</f>
        <v>0.51</v>
      </c>
      <c r="O9" s="15">
        <f>'[1]Добові (2)'!AS7</f>
        <v>57.774000000000001</v>
      </c>
      <c r="P9" s="15">
        <f>'[1]Добові (2)'!AT7</f>
        <v>3.5289999999999999</v>
      </c>
      <c r="Q9" s="15">
        <f>'[1]Добові (2)'!AU7</f>
        <v>0</v>
      </c>
      <c r="R9" s="15">
        <f>'[1]Добові (2)'!AV7</f>
        <v>3.4929999999999999</v>
      </c>
      <c r="S9" s="15">
        <f>'[1]Добові (2)'!AW7</f>
        <v>16.818000000000001</v>
      </c>
      <c r="T9" s="15">
        <f>'[1]Добові (2)'!AX7</f>
        <v>5.2770000000000001</v>
      </c>
      <c r="U9" s="15">
        <f>'[1]Добові (2)'!AY7</f>
        <v>1.5860000000000001</v>
      </c>
      <c r="V9" s="15">
        <f>'[1]Добові (2)'!AZ7</f>
        <v>1.873</v>
      </c>
      <c r="W9" s="15">
        <f>'[1]Добові (2)'!BA7</f>
        <v>7.9189999999999996</v>
      </c>
      <c r="X9" s="15">
        <f>'[1]Добові (2)'!BB7</f>
        <v>4.008</v>
      </c>
      <c r="Y9" s="15">
        <f>'[1]Добові (2)'!BC7</f>
        <v>1.3720000000000001</v>
      </c>
      <c r="Z9" s="15">
        <f>'[1]Добові (2)'!BD7</f>
        <v>5.52</v>
      </c>
      <c r="AA9" s="15">
        <f>'[1]Добові (2)'!BE7</f>
        <v>6.0140000000000002</v>
      </c>
      <c r="AB9" s="15">
        <f>'[1]Добові (2)'!BF7</f>
        <v>3.3719999999999999</v>
      </c>
      <c r="AC9" s="15">
        <f>'[1]Добові (2)'!BG7</f>
        <v>8.4710000000000001</v>
      </c>
      <c r="AD9" s="15">
        <f>'[1]Добові (2)'!BH7</f>
        <v>2.29</v>
      </c>
      <c r="AE9" s="15">
        <f>'[1]Добові (2)'!BI7</f>
        <v>0</v>
      </c>
      <c r="AF9" s="15">
        <f>'[1]Добові (2)'!BJ7</f>
        <v>1.9630000000000001</v>
      </c>
      <c r="AG9" s="15">
        <f>'[1]Добові (2)'!BK7</f>
        <v>17.274000000000001</v>
      </c>
      <c r="AH9" s="15">
        <f>'[1]Добові (2)'!BL7</f>
        <v>3.9609999999999999</v>
      </c>
      <c r="AI9" s="15">
        <f>'[1]Добові (2)'!BM7</f>
        <v>0.88600000000000001</v>
      </c>
      <c r="AJ9" s="15">
        <f>'[1]Добові (2)'!BN7</f>
        <v>10.973000000000001</v>
      </c>
      <c r="AK9" s="15">
        <f>'[1]Добові (2)'!BO7</f>
        <v>15.853</v>
      </c>
      <c r="AL9" s="15">
        <f>'[1]Добові (2)'!BP7</f>
        <v>2.7559999999999998</v>
      </c>
      <c r="AM9" s="15">
        <f>'[1]Добові (2)'!BQ7</f>
        <v>3.6139999999999999</v>
      </c>
      <c r="AN9" s="15">
        <f>'[1]Добові (2)'!BR7</f>
        <v>3.8610000000000002</v>
      </c>
      <c r="AO9" s="15">
        <f>'[1]Добові (2)'!BS7</f>
        <v>24.864999999999998</v>
      </c>
      <c r="AP9" s="15">
        <f>'[1]Добові (2)'!BT7</f>
        <v>9.5839999999999996</v>
      </c>
      <c r="AQ9" s="15">
        <f>'[1]Добові (2)'!BU7</f>
        <v>3.6440000000000001</v>
      </c>
      <c r="AR9" s="15">
        <f>'[1]Добові (2)'!BV7</f>
        <v>25.280999999999999</v>
      </c>
      <c r="AS9" s="15">
        <f>'[1]Добові (2)'!BW7</f>
        <v>1.4410000000000001</v>
      </c>
      <c r="AT9" s="15">
        <f>'[1]Добові (2)'!BX7</f>
        <v>201.22800000000001</v>
      </c>
      <c r="AU9" s="15">
        <f>'[1]Добові (2)'!BY7</f>
        <v>3.81</v>
      </c>
      <c r="AV9" s="15">
        <f>'[1]Добові (2)'!BZ7</f>
        <v>3.3879999999999999</v>
      </c>
      <c r="AW9" s="15">
        <f>'[1]Добові (2)'!CA7</f>
        <v>109.11499999999999</v>
      </c>
      <c r="AX9" s="15">
        <f>'[1]Добові (2)'!CB7</f>
        <v>2.7029999999999998</v>
      </c>
      <c r="AY9" s="15">
        <f>'[1]Добові (2)'!CC7</f>
        <v>18.204999999999998</v>
      </c>
      <c r="AZ9" s="15">
        <f>'[1]Добові (2)'!CD7</f>
        <v>17.010999999999999</v>
      </c>
      <c r="BA9" s="15">
        <f>'[1]Добові (2)'!CE7</f>
        <v>4.1849999999999996</v>
      </c>
      <c r="BB9" s="15">
        <f>'[1]Добові (2)'!CF7</f>
        <v>34.176000000000002</v>
      </c>
      <c r="BC9" s="15">
        <f>'[1]Добові (2)'!CG7</f>
        <v>7.8070000000000004</v>
      </c>
      <c r="BD9" s="15">
        <f>'[1]Добові (2)'!CH7</f>
        <v>23.425000000000001</v>
      </c>
      <c r="BE9" s="15">
        <f>'[1]Добові (2)'!CI7</f>
        <v>1.347</v>
      </c>
      <c r="BF9" s="15">
        <f>'[1]Добові (2)'!CJ7</f>
        <v>6.2679999999999998</v>
      </c>
      <c r="BG9" s="15">
        <f>'[1]Добові (2)'!CK7</f>
        <v>2.8159999999999998</v>
      </c>
      <c r="BH9" s="15">
        <f>'[1]Добові (2)'!CL7</f>
        <v>0.97499999999999998</v>
      </c>
      <c r="BI9" s="15">
        <f>'[1]Добові (2)'!CM7</f>
        <v>9.7509999999999994</v>
      </c>
      <c r="BJ9" s="15">
        <f>'[1]Добові (2)'!CN7</f>
        <v>1.708</v>
      </c>
      <c r="BK9" s="15">
        <f>'[1]Добові (2)'!CO7</f>
        <v>26.733000000000001</v>
      </c>
      <c r="BL9" s="15">
        <f>'[1]Добові (2)'!CP7</f>
        <v>19.393000000000001</v>
      </c>
      <c r="BM9" s="15">
        <f>'[1]Добові (2)'!CQ7</f>
        <v>6.8780000000000001</v>
      </c>
      <c r="BN9" s="15">
        <f>'[1]Добові (2)'!CR7</f>
        <v>7.5670000000000002</v>
      </c>
      <c r="BO9" s="15">
        <f>'[1]Добові (2)'!CS7</f>
        <v>5.8439999999999994</v>
      </c>
      <c r="BP9" s="15">
        <f>'[1]Добові (2)'!CT7</f>
        <v>2.2909999999999999</v>
      </c>
      <c r="BQ9" s="15">
        <f>'[1]Добові (2)'!CU7</f>
        <v>3.9849999999999999</v>
      </c>
      <c r="BR9" s="16">
        <f t="shared" si="0"/>
        <v>1050.2449999999999</v>
      </c>
      <c r="BS9" s="2"/>
      <c r="BT9" s="2"/>
      <c r="BU9" s="2"/>
      <c r="BV9" s="17"/>
    </row>
    <row r="10" spans="1:74" x14ac:dyDescent="0.25">
      <c r="A10" s="13">
        <v>4</v>
      </c>
      <c r="B10" s="14">
        <f>'3'!S14</f>
        <v>38.26</v>
      </c>
      <c r="C10" s="15">
        <f>'[1]Добові (2)'!AG8</f>
        <v>201.82499999999999</v>
      </c>
      <c r="D10" s="15">
        <f>'[1]Добові (2)'!AH8</f>
        <v>0.76400000000000001</v>
      </c>
      <c r="E10" s="15">
        <f>'[1]Добові (2)'!AI8</f>
        <v>2.6859999999999999</v>
      </c>
      <c r="F10" s="15">
        <f>'[1]Добові (2)'!AJ8</f>
        <v>6.0060000000000002</v>
      </c>
      <c r="G10" s="15">
        <f>'[1]Добові (2)'!AK8</f>
        <v>2.5830000000000002</v>
      </c>
      <c r="H10" s="15">
        <f>'[1]Добові (2)'!AL8</f>
        <v>3.3639999999999999</v>
      </c>
      <c r="I10" s="15">
        <f>'[1]Добові (2)'!AM8</f>
        <v>7.12</v>
      </c>
      <c r="J10" s="15">
        <f>'[1]Добові (2)'!AN8</f>
        <v>1.8759999999999999</v>
      </c>
      <c r="K10" s="15">
        <f>'[1]Добові (2)'!AO8</f>
        <v>2.548</v>
      </c>
      <c r="L10" s="15">
        <f>'[1]Добові (2)'!AP8</f>
        <v>4.577</v>
      </c>
      <c r="M10" s="15">
        <f>'[1]Добові (2)'!AQ8</f>
        <v>2.371</v>
      </c>
      <c r="N10" s="15">
        <f>'[1]Добові (2)'!AR8</f>
        <v>0.73299999999999998</v>
      </c>
      <c r="O10" s="15">
        <f>'[1]Добові (2)'!AS8</f>
        <v>45.87</v>
      </c>
      <c r="P10" s="15">
        <f>'[1]Добові (2)'!AT8</f>
        <v>3.492</v>
      </c>
      <c r="Q10" s="15">
        <f>'[1]Добові (2)'!AU8</f>
        <v>0</v>
      </c>
      <c r="R10" s="15">
        <f>'[1]Добові (2)'!AV8</f>
        <v>2.742</v>
      </c>
      <c r="S10" s="15">
        <f>'[1]Добові (2)'!AW8</f>
        <v>15.273</v>
      </c>
      <c r="T10" s="15">
        <f>'[1]Добові (2)'!AX8</f>
        <v>4.0369999999999999</v>
      </c>
      <c r="U10" s="15">
        <f>'[1]Добові (2)'!AY8</f>
        <v>1.29</v>
      </c>
      <c r="V10" s="15">
        <f>'[1]Добові (2)'!AZ8</f>
        <v>1.286</v>
      </c>
      <c r="W10" s="15">
        <f>'[1]Добові (2)'!BA8</f>
        <v>5.9950000000000001</v>
      </c>
      <c r="X10" s="15">
        <f>'[1]Добові (2)'!BB8</f>
        <v>3.1030000000000002</v>
      </c>
      <c r="Y10" s="15">
        <f>'[1]Добові (2)'!BC8</f>
        <v>1.1060000000000001</v>
      </c>
      <c r="Z10" s="15">
        <f>'[1]Добові (2)'!BD8</f>
        <v>4.327</v>
      </c>
      <c r="AA10" s="15">
        <f>'[1]Добові (2)'!BE8</f>
        <v>4.2969999999999997</v>
      </c>
      <c r="AB10" s="15">
        <f>'[1]Добові (2)'!BF8</f>
        <v>2.2789999999999999</v>
      </c>
      <c r="AC10" s="15">
        <f>'[1]Добові (2)'!BG8</f>
        <v>6.92</v>
      </c>
      <c r="AD10" s="15">
        <f>'[1]Добові (2)'!BH8</f>
        <v>1.8859999999999999</v>
      </c>
      <c r="AE10" s="15">
        <f>'[1]Добові (2)'!BI8</f>
        <v>0</v>
      </c>
      <c r="AF10" s="15">
        <f>'[1]Добові (2)'!BJ8</f>
        <v>1.6040000000000001</v>
      </c>
      <c r="AG10" s="15">
        <f>'[1]Добові (2)'!BK8</f>
        <v>15.396000000000001</v>
      </c>
      <c r="AH10" s="15">
        <f>'[1]Добові (2)'!BL8</f>
        <v>3.4470000000000001</v>
      </c>
      <c r="AI10" s="15">
        <f>'[1]Добові (2)'!BM8</f>
        <v>0.75800000000000001</v>
      </c>
      <c r="AJ10" s="15">
        <f>'[1]Добові (2)'!BN8</f>
        <v>7.7510000000000003</v>
      </c>
      <c r="AK10" s="15">
        <f>'[1]Добові (2)'!BO8</f>
        <v>14.935</v>
      </c>
      <c r="AL10" s="15">
        <f>'[1]Добові (2)'!BP8</f>
        <v>2.1840000000000002</v>
      </c>
      <c r="AM10" s="15">
        <f>'[1]Добові (2)'!BQ8</f>
        <v>2.9820000000000002</v>
      </c>
      <c r="AN10" s="15">
        <f>'[1]Добові (2)'!BR8</f>
        <v>2.8380000000000001</v>
      </c>
      <c r="AO10" s="15">
        <f>'[1]Добові (2)'!BS8</f>
        <v>21.475999999999999</v>
      </c>
      <c r="AP10" s="15">
        <f>'[1]Добові (2)'!BT8</f>
        <v>8.4689999999999994</v>
      </c>
      <c r="AQ10" s="15">
        <f>'[1]Добові (2)'!BU8</f>
        <v>2.9649999999999999</v>
      </c>
      <c r="AR10" s="15">
        <f>'[1]Добові (2)'!BV8</f>
        <v>11.997</v>
      </c>
      <c r="AS10" s="15">
        <f>'[1]Добові (2)'!BW8</f>
        <v>1.151</v>
      </c>
      <c r="AT10" s="15">
        <f>'[1]Добові (2)'!BX8</f>
        <v>197.46299999999999</v>
      </c>
      <c r="AU10" s="15">
        <f>'[1]Добові (2)'!BY8</f>
        <v>3.4670000000000001</v>
      </c>
      <c r="AV10" s="15">
        <f>'[1]Добові (2)'!BZ8</f>
        <v>3.0019999999999998</v>
      </c>
      <c r="AW10" s="15">
        <f>'[1]Добові (2)'!CA8</f>
        <v>102.989</v>
      </c>
      <c r="AX10" s="15">
        <f>'[1]Добові (2)'!CB8</f>
        <v>3.3580000000000001</v>
      </c>
      <c r="AY10" s="15">
        <f>'[1]Добові (2)'!CC8</f>
        <v>15.87</v>
      </c>
      <c r="AZ10" s="15">
        <f>'[1]Добові (2)'!CD8</f>
        <v>14.9</v>
      </c>
      <c r="BA10" s="15">
        <f>'[1]Добові (2)'!CE8</f>
        <v>3.5649999999999999</v>
      </c>
      <c r="BB10" s="15">
        <f>'[1]Добові (2)'!CF8</f>
        <v>23.803999999999998</v>
      </c>
      <c r="BC10" s="15">
        <f>'[1]Добові (2)'!CG8</f>
        <v>6.2030000000000003</v>
      </c>
      <c r="BD10" s="15">
        <f>'[1]Добові (2)'!CH8</f>
        <v>20.439</v>
      </c>
      <c r="BE10" s="15">
        <f>'[1]Добові (2)'!CI8</f>
        <v>1.3720000000000001</v>
      </c>
      <c r="BF10" s="15">
        <f>'[1]Добові (2)'!CJ8</f>
        <v>5.1180000000000003</v>
      </c>
      <c r="BG10" s="15">
        <f>'[1]Добові (2)'!CK8</f>
        <v>2.3029999999999999</v>
      </c>
      <c r="BH10" s="15">
        <f>'[1]Добові (2)'!CL8</f>
        <v>0.68</v>
      </c>
      <c r="BI10" s="15">
        <f>'[1]Добові (2)'!CM8</f>
        <v>7.6980000000000004</v>
      </c>
      <c r="BJ10" s="15">
        <f>'[1]Добові (2)'!CN8</f>
        <v>1.075</v>
      </c>
      <c r="BK10" s="15">
        <f>'[1]Добові (2)'!CO8</f>
        <v>23.009</v>
      </c>
      <c r="BL10" s="15">
        <f>'[1]Добові (2)'!CP8</f>
        <v>22.75</v>
      </c>
      <c r="BM10" s="15">
        <f>'[1]Добові (2)'!CQ8</f>
        <v>5.0179999999999998</v>
      </c>
      <c r="BN10" s="15">
        <f>'[1]Добові (2)'!CR8</f>
        <v>6.0490000000000004</v>
      </c>
      <c r="BO10" s="15">
        <f>'[1]Добові (2)'!CS8</f>
        <v>5.1040000000000001</v>
      </c>
      <c r="BP10" s="15">
        <f>'[1]Добові (2)'!CT8</f>
        <v>1.81</v>
      </c>
      <c r="BQ10" s="15">
        <f>'[1]Добові (2)'!CU8</f>
        <v>3.1819999999999999</v>
      </c>
      <c r="BR10" s="16">
        <f t="shared" si="0"/>
        <v>918.53700000000003</v>
      </c>
      <c r="BS10" s="2"/>
      <c r="BT10" s="2"/>
      <c r="BU10" s="2"/>
      <c r="BV10" s="17"/>
    </row>
    <row r="11" spans="1:74" x14ac:dyDescent="0.25">
      <c r="A11" s="13">
        <v>5</v>
      </c>
      <c r="B11" s="14">
        <f>'3'!S15</f>
        <v>38.26</v>
      </c>
      <c r="C11" s="15">
        <f>'[1]Добові (2)'!AG9</f>
        <v>198.459</v>
      </c>
      <c r="D11" s="15">
        <f>'[1]Добові (2)'!AH9</f>
        <v>1.097</v>
      </c>
      <c r="E11" s="15">
        <f>'[1]Добові (2)'!AI9</f>
        <v>2.5329999999999999</v>
      </c>
      <c r="F11" s="15">
        <f>'[1]Добові (2)'!AJ9</f>
        <v>5.3970000000000002</v>
      </c>
      <c r="G11" s="15">
        <f>'[1]Добові (2)'!AK9</f>
        <v>2.415</v>
      </c>
      <c r="H11" s="15">
        <f>'[1]Добові (2)'!AL9</f>
        <v>3.097</v>
      </c>
      <c r="I11" s="15">
        <f>'[1]Добові (2)'!AM9</f>
        <v>7.2759999999999998</v>
      </c>
      <c r="J11" s="15">
        <f>'[1]Добові (2)'!AN9</f>
        <v>1.7070000000000001</v>
      </c>
      <c r="K11" s="15">
        <f>'[1]Добові (2)'!AO9</f>
        <v>2.222</v>
      </c>
      <c r="L11" s="15">
        <f>'[1]Добові (2)'!AP9</f>
        <v>4.1509999999999998</v>
      </c>
      <c r="M11" s="15">
        <f>'[1]Добові (2)'!AQ9</f>
        <v>2.1440000000000001</v>
      </c>
      <c r="N11" s="15">
        <f>'[1]Добові (2)'!AR9</f>
        <v>0</v>
      </c>
      <c r="O11" s="15">
        <f>'[1]Добові (2)'!AS9</f>
        <v>48.094999999999999</v>
      </c>
      <c r="P11" s="15">
        <f>'[1]Добові (2)'!AT9</f>
        <v>3.0830000000000002</v>
      </c>
      <c r="Q11" s="15">
        <f>'[1]Добові (2)'!AU9</f>
        <v>0</v>
      </c>
      <c r="R11" s="15">
        <f>'[1]Добові (2)'!AV9</f>
        <v>2.8719999999999999</v>
      </c>
      <c r="S11" s="15">
        <f>'[1]Добові (2)'!AW9</f>
        <v>15.577999999999999</v>
      </c>
      <c r="T11" s="15">
        <f>'[1]Добові (2)'!AX9</f>
        <v>3.81</v>
      </c>
      <c r="U11" s="15">
        <f>'[1]Добові (2)'!AY9</f>
        <v>1.2829999999999999</v>
      </c>
      <c r="V11" s="15">
        <f>'[1]Добові (2)'!AZ9</f>
        <v>1.2</v>
      </c>
      <c r="W11" s="15">
        <f>'[1]Добові (2)'!BA9</f>
        <v>5.5460000000000003</v>
      </c>
      <c r="X11" s="15">
        <f>'[1]Добові (2)'!BB9</f>
        <v>2.8460000000000001</v>
      </c>
      <c r="Y11" s="15">
        <f>'[1]Добові (2)'!BC9</f>
        <v>0.96</v>
      </c>
      <c r="Z11" s="15">
        <f>'[1]Добові (2)'!BD9</f>
        <v>3.899</v>
      </c>
      <c r="AA11" s="15">
        <f>'[1]Добові (2)'!BE9</f>
        <v>3.9020000000000001</v>
      </c>
      <c r="AB11" s="15">
        <f>'[1]Добові (2)'!BF9</f>
        <v>2.1080000000000001</v>
      </c>
      <c r="AC11" s="15">
        <f>'[1]Добові (2)'!BG9</f>
        <v>6.359</v>
      </c>
      <c r="AD11" s="15">
        <f>'[1]Добові (2)'!BH9</f>
        <v>1.8140000000000001</v>
      </c>
      <c r="AE11" s="15">
        <f>'[1]Добові (2)'!BI9</f>
        <v>0</v>
      </c>
      <c r="AF11" s="15">
        <f>'[1]Добові (2)'!BJ9</f>
        <v>1.508</v>
      </c>
      <c r="AG11" s="15">
        <f>'[1]Добові (2)'!BK9</f>
        <v>15.978999999999999</v>
      </c>
      <c r="AH11" s="15">
        <f>'[1]Добові (2)'!BL9</f>
        <v>3.2410000000000001</v>
      </c>
      <c r="AI11" s="15">
        <f>'[1]Добові (2)'!BM9</f>
        <v>0.748</v>
      </c>
      <c r="AJ11" s="15">
        <f>'[1]Добові (2)'!BN9</f>
        <v>7.1349999999999998</v>
      </c>
      <c r="AK11" s="15">
        <f>'[1]Добові (2)'!BO9</f>
        <v>14.558</v>
      </c>
      <c r="AL11" s="15">
        <f>'[1]Добові (2)'!BP9</f>
        <v>1.891</v>
      </c>
      <c r="AM11" s="15">
        <f>'[1]Добові (2)'!BQ9</f>
        <v>2.64</v>
      </c>
      <c r="AN11" s="15">
        <f>'[1]Добові (2)'!BR9</f>
        <v>2.4119999999999999</v>
      </c>
      <c r="AO11" s="15">
        <f>'[1]Добові (2)'!BS9</f>
        <v>18.363</v>
      </c>
      <c r="AP11" s="15">
        <f>'[1]Добові (2)'!BT9</f>
        <v>7.8250000000000002</v>
      </c>
      <c r="AQ11" s="15">
        <f>'[1]Добові (2)'!BU9</f>
        <v>2.8980000000000001</v>
      </c>
      <c r="AR11" s="15">
        <f>'[1]Добові (2)'!BV9</f>
        <v>9.3409999999999993</v>
      </c>
      <c r="AS11" s="15">
        <f>'[1]Добові (2)'!BW9</f>
        <v>1.123</v>
      </c>
      <c r="AT11" s="15">
        <f>'[1]Добові (2)'!BX9</f>
        <v>132.636</v>
      </c>
      <c r="AU11" s="15">
        <f>'[1]Добові (2)'!BY9</f>
        <v>3.2919999999999998</v>
      </c>
      <c r="AV11" s="15">
        <f>'[1]Добові (2)'!BZ9</f>
        <v>2.5489999999999999</v>
      </c>
      <c r="AW11" s="15">
        <f>'[1]Добові (2)'!CA9</f>
        <v>156.01599999999999</v>
      </c>
      <c r="AX11" s="15">
        <f>'[1]Добові (2)'!CB9</f>
        <v>2.621</v>
      </c>
      <c r="AY11" s="15">
        <f>'[1]Добові (2)'!CC9</f>
        <v>12.382999999999999</v>
      </c>
      <c r="AZ11" s="15">
        <f>'[1]Добові (2)'!CD9</f>
        <v>13.66</v>
      </c>
      <c r="BA11" s="15">
        <f>'[1]Добові (2)'!CE9</f>
        <v>3.3069999999999999</v>
      </c>
      <c r="BB11" s="15">
        <f>'[1]Добові (2)'!CF9</f>
        <v>22.611999999999998</v>
      </c>
      <c r="BC11" s="15">
        <f>'[1]Добові (2)'!CG9</f>
        <v>5.9</v>
      </c>
      <c r="BD11" s="15">
        <f>'[1]Добові (2)'!CH9</f>
        <v>19.446000000000002</v>
      </c>
      <c r="BE11" s="15">
        <f>'[1]Добові (2)'!CI9</f>
        <v>1.3919999999999999</v>
      </c>
      <c r="BF11" s="15">
        <f>'[1]Добові (2)'!CJ9</f>
        <v>4.7030000000000003</v>
      </c>
      <c r="BG11" s="15">
        <f>'[1]Добові (2)'!CK9</f>
        <v>2.1509999999999998</v>
      </c>
      <c r="BH11" s="15">
        <f>'[1]Добові (2)'!CL9</f>
        <v>0.61799999999999999</v>
      </c>
      <c r="BI11" s="15">
        <f>'[1]Добові (2)'!CM9</f>
        <v>7.29</v>
      </c>
      <c r="BJ11" s="15">
        <f>'[1]Добові (2)'!CN9</f>
        <v>1.034</v>
      </c>
      <c r="BK11" s="15">
        <f>'[1]Добові (2)'!CO9</f>
        <v>20.821000000000002</v>
      </c>
      <c r="BL11" s="15">
        <f>'[1]Добові (2)'!CP9</f>
        <v>23.419</v>
      </c>
      <c r="BM11" s="15">
        <f>'[1]Добові (2)'!CQ9</f>
        <v>5.5110000000000001</v>
      </c>
      <c r="BN11" s="15">
        <f>'[1]Добові (2)'!CR9</f>
        <v>4.5670000000000002</v>
      </c>
      <c r="BO11" s="15">
        <f>'[1]Добові (2)'!CS9</f>
        <v>6.9450000000000003</v>
      </c>
      <c r="BP11" s="15">
        <f>'[1]Добові (2)'!CT9</f>
        <v>1.6</v>
      </c>
      <c r="BQ11" s="15">
        <f>'[1]Добові (2)'!CU9</f>
        <v>3.0449999999999999</v>
      </c>
      <c r="BR11" s="16">
        <f t="shared" si="0"/>
        <v>881.0329999999999</v>
      </c>
      <c r="BS11" s="2"/>
      <c r="BT11" s="2"/>
      <c r="BU11" s="2"/>
      <c r="BV11" s="17"/>
    </row>
    <row r="12" spans="1:74" x14ac:dyDescent="0.25">
      <c r="A12" s="13">
        <v>6</v>
      </c>
      <c r="B12" s="14">
        <f>'3'!S16</f>
        <v>38.26</v>
      </c>
      <c r="C12" s="15">
        <f>'[1]Добові (2)'!AG10</f>
        <v>179.11699999999999</v>
      </c>
      <c r="D12" s="15">
        <f>'[1]Добові (2)'!AH10</f>
        <v>1.091</v>
      </c>
      <c r="E12" s="15">
        <f>'[1]Добові (2)'!AI10</f>
        <v>2.3380000000000001</v>
      </c>
      <c r="F12" s="15">
        <f>'[1]Добові (2)'!AJ10</f>
        <v>5.2759999999999998</v>
      </c>
      <c r="G12" s="15">
        <f>'[1]Добові (2)'!AK10</f>
        <v>2.3180000000000001</v>
      </c>
      <c r="H12" s="15">
        <f>'[1]Добові (2)'!AL10</f>
        <v>3.0510000000000002</v>
      </c>
      <c r="I12" s="15">
        <f>'[1]Добові (2)'!AM10</f>
        <v>5.109</v>
      </c>
      <c r="J12" s="15">
        <f>'[1]Добові (2)'!AN10</f>
        <v>1.6339999999999999</v>
      </c>
      <c r="K12" s="15">
        <f>'[1]Добові (2)'!AO10</f>
        <v>2.29</v>
      </c>
      <c r="L12" s="15">
        <f>'[1]Добові (2)'!AP10</f>
        <v>3.8580000000000001</v>
      </c>
      <c r="M12" s="15">
        <f>'[1]Добові (2)'!AQ10</f>
        <v>1.901</v>
      </c>
      <c r="N12" s="15">
        <f>'[1]Добові (2)'!AR10</f>
        <v>0</v>
      </c>
      <c r="O12" s="15">
        <f>'[1]Добові (2)'!AS10</f>
        <v>44.011000000000003</v>
      </c>
      <c r="P12" s="15">
        <f>'[1]Добові (2)'!AT10</f>
        <v>2.8439999999999999</v>
      </c>
      <c r="Q12" s="15">
        <f>'[1]Добові (2)'!AU10</f>
        <v>0</v>
      </c>
      <c r="R12" s="15">
        <f>'[1]Добові (2)'!AV10</f>
        <v>2.2749999999999999</v>
      </c>
      <c r="S12" s="15">
        <f>'[1]Добові (2)'!AW10</f>
        <v>14.27</v>
      </c>
      <c r="T12" s="15">
        <f>'[1]Добові (2)'!AX10</f>
        <v>3.52</v>
      </c>
      <c r="U12" s="15">
        <f>'[1]Добові (2)'!AY10</f>
        <v>1.274</v>
      </c>
      <c r="V12" s="15">
        <f>'[1]Добові (2)'!AZ10</f>
        <v>1.1180000000000001</v>
      </c>
      <c r="W12" s="15">
        <f>'[1]Добові (2)'!BA10</f>
        <v>5.0739999999999998</v>
      </c>
      <c r="X12" s="15">
        <f>'[1]Добові (2)'!BB10</f>
        <v>2.7229999999999999</v>
      </c>
      <c r="Y12" s="15">
        <f>'[1]Добові (2)'!BC10</f>
        <v>0.86299999999999999</v>
      </c>
      <c r="Z12" s="15">
        <f>'[1]Добові (2)'!BD10</f>
        <v>3.6349999999999998</v>
      </c>
      <c r="AA12" s="15">
        <f>'[1]Добові (2)'!BE10</f>
        <v>3.4609999999999999</v>
      </c>
      <c r="AB12" s="15">
        <f>'[1]Добові (2)'!BF10</f>
        <v>1.9119999999999999</v>
      </c>
      <c r="AC12" s="15">
        <f>'[1]Добові (2)'!BG10</f>
        <v>5.7869999999999999</v>
      </c>
      <c r="AD12" s="15">
        <f>'[1]Добові (2)'!BH10</f>
        <v>1.7689999999999999</v>
      </c>
      <c r="AE12" s="15">
        <f>'[1]Добові (2)'!BI10</f>
        <v>0</v>
      </c>
      <c r="AF12" s="15">
        <f>'[1]Добові (2)'!BJ10</f>
        <v>1.46</v>
      </c>
      <c r="AG12" s="15">
        <f>'[1]Добові (2)'!BK10</f>
        <v>15.468</v>
      </c>
      <c r="AH12" s="15">
        <f>'[1]Добові (2)'!BL10</f>
        <v>3.2210000000000001</v>
      </c>
      <c r="AI12" s="15">
        <f>'[1]Добові (2)'!BM10</f>
        <v>0.69899999999999995</v>
      </c>
      <c r="AJ12" s="15">
        <f>'[1]Добові (2)'!BN10</f>
        <v>7.3339999999999996</v>
      </c>
      <c r="AK12" s="15">
        <f>'[1]Добові (2)'!BO10</f>
        <v>13.781000000000001</v>
      </c>
      <c r="AL12" s="15">
        <f>'[1]Добові (2)'!BP10</f>
        <v>1.8180000000000001</v>
      </c>
      <c r="AM12" s="15">
        <f>'[1]Добові (2)'!BQ10</f>
        <v>2.6509999999999998</v>
      </c>
      <c r="AN12" s="15">
        <f>'[1]Добові (2)'!BR10</f>
        <v>2.1040000000000001</v>
      </c>
      <c r="AO12" s="15">
        <f>'[1]Добові (2)'!BS10</f>
        <v>17.466999999999999</v>
      </c>
      <c r="AP12" s="15">
        <f>'[1]Добові (2)'!BT10</f>
        <v>6.7709999999999999</v>
      </c>
      <c r="AQ12" s="15">
        <f>'[1]Добові (2)'!BU10</f>
        <v>2.8839999999999999</v>
      </c>
      <c r="AR12" s="15">
        <f>'[1]Добові (2)'!BV10</f>
        <v>8.548</v>
      </c>
      <c r="AS12" s="15">
        <f>'[1]Добові (2)'!BW10</f>
        <v>1.038</v>
      </c>
      <c r="AT12" s="15">
        <f>'[1]Добові (2)'!BX10</f>
        <v>107.197</v>
      </c>
      <c r="AU12" s="15">
        <f>'[1]Добові (2)'!BY10</f>
        <v>3.2450000000000001</v>
      </c>
      <c r="AV12" s="15">
        <f>'[1]Добові (2)'!BZ10</f>
        <v>2.7530000000000001</v>
      </c>
      <c r="AW12" s="15">
        <f>'[1]Добові (2)'!CA10</f>
        <v>165.001</v>
      </c>
      <c r="AX12" s="15">
        <f>'[1]Добові (2)'!CB10</f>
        <v>2.238</v>
      </c>
      <c r="AY12" s="15">
        <f>'[1]Добові (2)'!CC10</f>
        <v>12.882999999999999</v>
      </c>
      <c r="AZ12" s="15">
        <f>'[1]Добові (2)'!CD10</f>
        <v>13.923999999999999</v>
      </c>
      <c r="BA12" s="15">
        <f>'[1]Добові (2)'!CE10</f>
        <v>3.3</v>
      </c>
      <c r="BB12" s="15">
        <f>'[1]Добові (2)'!CF10</f>
        <v>21.259</v>
      </c>
      <c r="BC12" s="15">
        <f>'[1]Добові (2)'!CG10</f>
        <v>5.2270000000000003</v>
      </c>
      <c r="BD12" s="15">
        <f>'[1]Добові (2)'!CH10</f>
        <v>19.309999999999999</v>
      </c>
      <c r="BE12" s="15">
        <f>'[1]Добові (2)'!CI10</f>
        <v>1.5089999999999999</v>
      </c>
      <c r="BF12" s="15">
        <f>'[1]Добові (2)'!CJ10</f>
        <v>4.6360000000000001</v>
      </c>
      <c r="BG12" s="15">
        <f>'[1]Добові (2)'!CK10</f>
        <v>2.0739999999999998</v>
      </c>
      <c r="BH12" s="15">
        <f>'[1]Добові (2)'!CL10</f>
        <v>0.65700000000000003</v>
      </c>
      <c r="BI12" s="15">
        <f>'[1]Добові (2)'!CM10</f>
        <v>6.7450000000000001</v>
      </c>
      <c r="BJ12" s="15">
        <f>'[1]Добові (2)'!CN10</f>
        <v>1.075</v>
      </c>
      <c r="BK12" s="15">
        <f>'[1]Добові (2)'!CO10</f>
        <v>19.895</v>
      </c>
      <c r="BL12" s="15">
        <f>'[1]Добові (2)'!CP10</f>
        <v>21.943999999999999</v>
      </c>
      <c r="BM12" s="15">
        <f>'[1]Добові (2)'!CQ10</f>
        <v>5.36</v>
      </c>
      <c r="BN12" s="15">
        <f>'[1]Добові (2)'!CR10</f>
        <v>4.4450000000000003</v>
      </c>
      <c r="BO12" s="15">
        <f>'[1]Добові (2)'!CS10</f>
        <v>6.0640000000000001</v>
      </c>
      <c r="BP12" s="15">
        <f>'[1]Добові (2)'!CT10</f>
        <v>1.4990000000000001</v>
      </c>
      <c r="BQ12" s="15">
        <f>'[1]Добові (2)'!CU10</f>
        <v>2.7389999999999999</v>
      </c>
      <c r="BR12" s="16">
        <f t="shared" si="0"/>
        <v>822.74199999999996</v>
      </c>
      <c r="BS12" s="2"/>
      <c r="BT12" s="2"/>
      <c r="BU12" s="2"/>
      <c r="BV12" s="17"/>
    </row>
    <row r="13" spans="1:74" x14ac:dyDescent="0.25">
      <c r="A13" s="13">
        <v>7</v>
      </c>
      <c r="B13" s="14">
        <f>'3'!S17</f>
        <v>38.26</v>
      </c>
      <c r="C13" s="15">
        <f>'[1]Добові (2)'!AG11</f>
        <v>160.77699999999999</v>
      </c>
      <c r="D13" s="15">
        <f>'[1]Добові (2)'!AH11</f>
        <v>1.1659999999999999</v>
      </c>
      <c r="E13" s="15">
        <f>'[1]Добові (2)'!AI11</f>
        <v>2.0579999999999998</v>
      </c>
      <c r="F13" s="15">
        <f>'[1]Добові (2)'!AJ11</f>
        <v>4.8339999999999996</v>
      </c>
      <c r="G13" s="15">
        <f>'[1]Добові (2)'!AK11</f>
        <v>2.1160000000000001</v>
      </c>
      <c r="H13" s="15">
        <f>'[1]Добові (2)'!AL11</f>
        <v>2.5590000000000002</v>
      </c>
      <c r="I13" s="15">
        <f>'[1]Добові (2)'!AM11</f>
        <v>4.4829999999999997</v>
      </c>
      <c r="J13" s="15">
        <f>'[1]Добові (2)'!AN11</f>
        <v>1.478</v>
      </c>
      <c r="K13" s="15">
        <f>'[1]Добові (2)'!AO11</f>
        <v>2.1989999999999998</v>
      </c>
      <c r="L13" s="15">
        <f>'[1]Добові (2)'!AP11</f>
        <v>3.468</v>
      </c>
      <c r="M13" s="15">
        <f>'[1]Добові (2)'!AQ11</f>
        <v>1.6910000000000001</v>
      </c>
      <c r="N13" s="15">
        <f>'[1]Добові (2)'!AR11</f>
        <v>0</v>
      </c>
      <c r="O13" s="15">
        <f>'[1]Добові (2)'!AS11</f>
        <v>39.262</v>
      </c>
      <c r="P13" s="15">
        <f>'[1]Добові (2)'!AT11</f>
        <v>1.573</v>
      </c>
      <c r="Q13" s="15">
        <f>'[1]Добові (2)'!AU11</f>
        <v>0</v>
      </c>
      <c r="R13" s="15">
        <f>'[1]Добові (2)'!AV11</f>
        <v>2.2120000000000002</v>
      </c>
      <c r="S13" s="15">
        <f>'[1]Добові (2)'!AW11</f>
        <v>14.109</v>
      </c>
      <c r="T13" s="15">
        <f>'[1]Добові (2)'!AX11</f>
        <v>3.1680000000000001</v>
      </c>
      <c r="U13" s="15">
        <f>'[1]Добові (2)'!AY11</f>
        <v>1.198</v>
      </c>
      <c r="V13" s="15">
        <f>'[1]Добові (2)'!AZ11</f>
        <v>0.95499999999999996</v>
      </c>
      <c r="W13" s="15">
        <f>'[1]Добові (2)'!BA11</f>
        <v>4.3099999999999996</v>
      </c>
      <c r="X13" s="15">
        <f>'[1]Добові (2)'!BB11</f>
        <v>2.1309999999999998</v>
      </c>
      <c r="Y13" s="15">
        <f>'[1]Добові (2)'!BC11</f>
        <v>0.77</v>
      </c>
      <c r="Z13" s="15">
        <f>'[1]Добові (2)'!BD11</f>
        <v>3.0339999999999998</v>
      </c>
      <c r="AA13" s="15">
        <f>'[1]Добові (2)'!BE11</f>
        <v>3.1539999999999999</v>
      </c>
      <c r="AB13" s="15">
        <f>'[1]Добові (2)'!BF11</f>
        <v>1.6879999999999999</v>
      </c>
      <c r="AC13" s="15">
        <f>'[1]Добові (2)'!BG11</f>
        <v>4.9139999999999997</v>
      </c>
      <c r="AD13" s="15">
        <f>'[1]Добові (2)'!BH11</f>
        <v>1.5609999999999999</v>
      </c>
      <c r="AE13" s="15">
        <f>'[1]Добові (2)'!BI11</f>
        <v>0</v>
      </c>
      <c r="AF13" s="15">
        <f>'[1]Добові (2)'!BJ11</f>
        <v>1.3120000000000001</v>
      </c>
      <c r="AG13" s="15">
        <f>'[1]Добові (2)'!BK11</f>
        <v>14.148</v>
      </c>
      <c r="AH13" s="15">
        <f>'[1]Добові (2)'!BL11</f>
        <v>2.9590000000000001</v>
      </c>
      <c r="AI13" s="15">
        <f>'[1]Добові (2)'!BM11</f>
        <v>0.63700000000000001</v>
      </c>
      <c r="AJ13" s="15">
        <f>'[1]Добові (2)'!BN11</f>
        <v>6.2359999999999998</v>
      </c>
      <c r="AK13" s="15">
        <f>'[1]Добові (2)'!BO11</f>
        <v>13.86</v>
      </c>
      <c r="AL13" s="15">
        <f>'[1]Добові (2)'!BP11</f>
        <v>1.56</v>
      </c>
      <c r="AM13" s="15">
        <f>'[1]Добові (2)'!BQ11</f>
        <v>2.2080000000000002</v>
      </c>
      <c r="AN13" s="15">
        <f>'[1]Добові (2)'!BR11</f>
        <v>1.6659999999999999</v>
      </c>
      <c r="AO13" s="15">
        <f>'[1]Добові (2)'!BS11</f>
        <v>15.85</v>
      </c>
      <c r="AP13" s="15">
        <f>'[1]Добові (2)'!BT11</f>
        <v>4.1970000000000001</v>
      </c>
      <c r="AQ13" s="15">
        <f>'[1]Добові (2)'!BU11</f>
        <v>2.3740000000000001</v>
      </c>
      <c r="AR13" s="15">
        <f>'[1]Добові (2)'!BV11</f>
        <v>7.1769999999999996</v>
      </c>
      <c r="AS13" s="15">
        <f>'[1]Добові (2)'!BW11</f>
        <v>0.95799999999999996</v>
      </c>
      <c r="AT13" s="15">
        <f>'[1]Добові (2)'!BX11</f>
        <v>103.286</v>
      </c>
      <c r="AU13" s="15">
        <f>'[1]Добові (2)'!BY11</f>
        <v>3.1469999999999998</v>
      </c>
      <c r="AV13" s="15">
        <f>'[1]Добові (2)'!BZ11</f>
        <v>2.1059999999999999</v>
      </c>
      <c r="AW13" s="15">
        <f>'[1]Добові (2)'!CA11</f>
        <v>154.31899999999999</v>
      </c>
      <c r="AX13" s="15">
        <f>'[1]Добові (2)'!CB11</f>
        <v>1.2350000000000001</v>
      </c>
      <c r="AY13" s="15">
        <f>'[1]Добові (2)'!CC11</f>
        <v>12.454000000000001</v>
      </c>
      <c r="AZ13" s="15">
        <f>'[1]Добові (2)'!CD11</f>
        <v>12.891</v>
      </c>
      <c r="BA13" s="15">
        <f>'[1]Добові (2)'!CE11</f>
        <v>3.2240000000000002</v>
      </c>
      <c r="BB13" s="15">
        <f>'[1]Добові (2)'!CF11</f>
        <v>22.257000000000001</v>
      </c>
      <c r="BC13" s="15">
        <f>'[1]Добові (2)'!CG11</f>
        <v>5.08</v>
      </c>
      <c r="BD13" s="15">
        <f>'[1]Добові (2)'!CH11</f>
        <v>18.388000000000002</v>
      </c>
      <c r="BE13" s="15">
        <f>'[1]Добові (2)'!CI11</f>
        <v>1.3540000000000001</v>
      </c>
      <c r="BF13" s="15">
        <f>'[1]Добові (2)'!CJ11</f>
        <v>4.5359999999999996</v>
      </c>
      <c r="BG13" s="15">
        <f>'[1]Добові (2)'!CK11</f>
        <v>1.994</v>
      </c>
      <c r="BH13" s="15">
        <f>'[1]Добові (2)'!CL11</f>
        <v>0.6</v>
      </c>
      <c r="BI13" s="15">
        <f>'[1]Добові (2)'!CM11</f>
        <v>6.1440000000000001</v>
      </c>
      <c r="BJ13" s="15">
        <f>'[1]Добові (2)'!CN11</f>
        <v>0.90300000000000002</v>
      </c>
      <c r="BK13" s="15">
        <f>'[1]Добові (2)'!CO11</f>
        <v>18.556000000000001</v>
      </c>
      <c r="BL13" s="15">
        <f>'[1]Добові (2)'!CP11</f>
        <v>22.481000000000002</v>
      </c>
      <c r="BM13" s="15">
        <f>'[1]Добові (2)'!CQ11</f>
        <v>4.9669999999999996</v>
      </c>
      <c r="BN13" s="15">
        <f>'[1]Добові (2)'!CR11</f>
        <v>4.1219999999999999</v>
      </c>
      <c r="BO13" s="15">
        <f>'[1]Добові (2)'!CS11</f>
        <v>5.1550000000000002</v>
      </c>
      <c r="BP13" s="15">
        <f>'[1]Добові (2)'!CT11</f>
        <v>1.272</v>
      </c>
      <c r="BQ13" s="15">
        <f>'[1]Добові (2)'!CU11</f>
        <v>2.5310000000000001</v>
      </c>
      <c r="BR13" s="16">
        <f t="shared" si="0"/>
        <v>759.01200000000017</v>
      </c>
      <c r="BS13" s="2"/>
      <c r="BT13" s="2"/>
      <c r="BU13" s="2"/>
      <c r="BV13" s="17"/>
    </row>
    <row r="14" spans="1:74" x14ac:dyDescent="0.25">
      <c r="A14" s="13">
        <v>8</v>
      </c>
      <c r="B14" s="14">
        <f>'3'!S18</f>
        <v>38.26</v>
      </c>
      <c r="C14" s="15">
        <f>'[1]Добові (2)'!AG12</f>
        <v>181.58</v>
      </c>
      <c r="D14" s="15">
        <f>'[1]Добові (2)'!AH12</f>
        <v>1.407</v>
      </c>
      <c r="E14" s="15">
        <f>'[1]Добові (2)'!AI12</f>
        <v>2.944</v>
      </c>
      <c r="F14" s="15">
        <f>'[1]Добові (2)'!AJ12</f>
        <v>5.6239999999999997</v>
      </c>
      <c r="G14" s="15">
        <f>'[1]Добові (2)'!AK12</f>
        <v>2.8860000000000001</v>
      </c>
      <c r="H14" s="15">
        <f>'[1]Добові (2)'!AL12</f>
        <v>3.8820000000000001</v>
      </c>
      <c r="I14" s="15">
        <f>'[1]Добові (2)'!AM12</f>
        <v>5.617</v>
      </c>
      <c r="J14" s="15">
        <f>'[1]Добові (2)'!AN12</f>
        <v>2.0230000000000001</v>
      </c>
      <c r="K14" s="15">
        <f>'[1]Добові (2)'!AO12</f>
        <v>2.9260000000000002</v>
      </c>
      <c r="L14" s="15">
        <f>'[1]Добові (2)'!AP12</f>
        <v>4.67</v>
      </c>
      <c r="M14" s="15">
        <f>'[1]Добові (2)'!AQ12</f>
        <v>2.4249999999999998</v>
      </c>
      <c r="N14" s="15">
        <f>'[1]Добові (2)'!AR12</f>
        <v>0</v>
      </c>
      <c r="O14" s="15">
        <f>'[1]Добові (2)'!AS12</f>
        <v>46.994999999999997</v>
      </c>
      <c r="P14" s="15">
        <f>'[1]Добові (2)'!AT12</f>
        <v>2.367</v>
      </c>
      <c r="Q14" s="15">
        <f>'[1]Добові (2)'!AU12</f>
        <v>0</v>
      </c>
      <c r="R14" s="15">
        <f>'[1]Добові (2)'!AV12</f>
        <v>3.1360000000000001</v>
      </c>
      <c r="S14" s="15">
        <f>'[1]Добові (2)'!AW12</f>
        <v>15.497999999999999</v>
      </c>
      <c r="T14" s="15">
        <f>'[1]Добові (2)'!AX12</f>
        <v>4.3109999999999999</v>
      </c>
      <c r="U14" s="15">
        <f>'[1]Добові (2)'!AY12</f>
        <v>1.478</v>
      </c>
      <c r="V14" s="15">
        <f>'[1]Добові (2)'!AZ12</f>
        <v>1.431</v>
      </c>
      <c r="W14" s="15">
        <f>'[1]Добові (2)'!BA12</f>
        <v>6.78</v>
      </c>
      <c r="X14" s="15">
        <f>'[1]Добові (2)'!BB12</f>
        <v>3.488</v>
      </c>
      <c r="Y14" s="15">
        <f>'[1]Добові (2)'!BC12</f>
        <v>1.181</v>
      </c>
      <c r="Z14" s="15">
        <f>'[1]Добові (2)'!BD12</f>
        <v>5.2460000000000004</v>
      </c>
      <c r="AA14" s="15">
        <f>'[1]Добові (2)'!BE12</f>
        <v>5.1070000000000002</v>
      </c>
      <c r="AB14" s="15">
        <f>'[1]Добові (2)'!BF12</f>
        <v>2.9820000000000002</v>
      </c>
      <c r="AC14" s="15">
        <f>'[1]Добові (2)'!BG12</f>
        <v>6.9279999999999999</v>
      </c>
      <c r="AD14" s="15">
        <f>'[1]Добові (2)'!BH12</f>
        <v>1.994</v>
      </c>
      <c r="AE14" s="15">
        <f>'[1]Добові (2)'!BI12</f>
        <v>0</v>
      </c>
      <c r="AF14" s="15">
        <f>'[1]Добові (2)'!BJ12</f>
        <v>1.6319999999999999</v>
      </c>
      <c r="AG14" s="15">
        <f>'[1]Добові (2)'!BK12</f>
        <v>16.213999999999999</v>
      </c>
      <c r="AH14" s="15">
        <f>'[1]Добові (2)'!BL12</f>
        <v>3.9079999999999999</v>
      </c>
      <c r="AI14" s="15">
        <f>'[1]Добові (2)'!BM12</f>
        <v>0.79</v>
      </c>
      <c r="AJ14" s="15">
        <f>'[1]Добові (2)'!BN12</f>
        <v>9.8490000000000002</v>
      </c>
      <c r="AK14" s="15">
        <f>'[1]Добові (2)'!BO12</f>
        <v>15.836</v>
      </c>
      <c r="AL14" s="15">
        <f>'[1]Добові (2)'!BP12</f>
        <v>2.6</v>
      </c>
      <c r="AM14" s="15">
        <f>'[1]Добові (2)'!BQ12</f>
        <v>3.548</v>
      </c>
      <c r="AN14" s="15">
        <f>'[1]Добові (2)'!BR12</f>
        <v>3.1440000000000001</v>
      </c>
      <c r="AO14" s="15">
        <f>'[1]Добові (2)'!BS12</f>
        <v>21.181000000000001</v>
      </c>
      <c r="AP14" s="15">
        <f>'[1]Добові (2)'!BT12</f>
        <v>5.923</v>
      </c>
      <c r="AQ14" s="15">
        <f>'[1]Добові (2)'!BU12</f>
        <v>3.0659999999999998</v>
      </c>
      <c r="AR14" s="15">
        <f>'[1]Добові (2)'!BV12</f>
        <v>15.231</v>
      </c>
      <c r="AS14" s="15">
        <f>'[1]Добові (2)'!BW12</f>
        <v>1.153</v>
      </c>
      <c r="AT14" s="15">
        <f>'[1]Добові (2)'!BX12</f>
        <v>111.90600000000001</v>
      </c>
      <c r="AU14" s="15">
        <f>'[1]Добові (2)'!BY12</f>
        <v>3.5259999999999998</v>
      </c>
      <c r="AV14" s="15">
        <f>'[1]Добові (2)'!BZ12</f>
        <v>1.264</v>
      </c>
      <c r="AW14" s="15">
        <f>'[1]Добові (2)'!CA12</f>
        <v>167.78800000000001</v>
      </c>
      <c r="AX14" s="15">
        <f>'[1]Добові (2)'!CB12</f>
        <v>2.093</v>
      </c>
      <c r="AY14" s="15">
        <f>'[1]Добові (2)'!CC12</f>
        <v>12.457000000000001</v>
      </c>
      <c r="AZ14" s="15">
        <f>'[1]Добові (2)'!CD12</f>
        <v>17.009</v>
      </c>
      <c r="BA14" s="15">
        <f>'[1]Добові (2)'!CE12</f>
        <v>4.1050000000000004</v>
      </c>
      <c r="BB14" s="15">
        <f>'[1]Добові (2)'!CF12</f>
        <v>32.579000000000001</v>
      </c>
      <c r="BC14" s="15">
        <f>'[1]Добові (2)'!CG12</f>
        <v>6.867</v>
      </c>
      <c r="BD14" s="15">
        <f>'[1]Добові (2)'!CH12</f>
        <v>22.042999999999999</v>
      </c>
      <c r="BE14" s="15">
        <f>'[1]Добові (2)'!CI12</f>
        <v>1.343</v>
      </c>
      <c r="BF14" s="15">
        <f>'[1]Добові (2)'!CJ12</f>
        <v>5.944</v>
      </c>
      <c r="BG14" s="15">
        <f>'[1]Добові (2)'!CK12</f>
        <v>2.698</v>
      </c>
      <c r="BH14" s="15">
        <f>'[1]Добові (2)'!CL12</f>
        <v>0.70799999999999996</v>
      </c>
      <c r="BI14" s="15">
        <f>'[1]Добові (2)'!CM12</f>
        <v>9.3369999999999997</v>
      </c>
      <c r="BJ14" s="15">
        <f>'[1]Добові (2)'!CN12</f>
        <v>1.353</v>
      </c>
      <c r="BK14" s="15">
        <f>'[1]Добові (2)'!CO12</f>
        <v>23.152000000000001</v>
      </c>
      <c r="BL14" s="15">
        <f>'[1]Добові (2)'!CP12</f>
        <v>25.324000000000002</v>
      </c>
      <c r="BM14" s="15">
        <f>'[1]Добові (2)'!CQ12</f>
        <v>5.9969999999999999</v>
      </c>
      <c r="BN14" s="15">
        <f>'[1]Добові (2)'!CR12</f>
        <v>6.7359999999999998</v>
      </c>
      <c r="BO14" s="15">
        <f>'[1]Добові (2)'!CS12</f>
        <v>7.157</v>
      </c>
      <c r="BP14" s="15">
        <f>'[1]Добові (2)'!CT12</f>
        <v>2</v>
      </c>
      <c r="BQ14" s="15">
        <f>'[1]Добові (2)'!CU12</f>
        <v>3.43</v>
      </c>
      <c r="BR14" s="16">
        <f t="shared" si="0"/>
        <v>905.79699999999968</v>
      </c>
      <c r="BS14" s="2"/>
      <c r="BT14" s="2"/>
      <c r="BU14" s="2"/>
      <c r="BV14" s="17"/>
    </row>
    <row r="15" spans="1:74" x14ac:dyDescent="0.25">
      <c r="A15" s="13">
        <v>9</v>
      </c>
      <c r="B15" s="14">
        <f>'3'!S19</f>
        <v>38.26</v>
      </c>
      <c r="C15" s="15">
        <f>'[1]Добові (2)'!AG13</f>
        <v>227.81200000000001</v>
      </c>
      <c r="D15" s="15">
        <f>'[1]Добові (2)'!AH13</f>
        <v>0.871</v>
      </c>
      <c r="E15" s="15">
        <f>'[1]Добові (2)'!AI13</f>
        <v>4.3470000000000004</v>
      </c>
      <c r="F15" s="15">
        <f>'[1]Добові (2)'!AJ13</f>
        <v>7.1740000000000004</v>
      </c>
      <c r="G15" s="15">
        <f>'[1]Добові (2)'!AK13</f>
        <v>4.1150000000000002</v>
      </c>
      <c r="H15" s="15">
        <f>'[1]Добові (2)'!AL13</f>
        <v>5.6970000000000001</v>
      </c>
      <c r="I15" s="15">
        <f>'[1]Добові (2)'!AM13</f>
        <v>6.0250000000000004</v>
      </c>
      <c r="J15" s="15">
        <f>'[1]Добові (2)'!AN13</f>
        <v>2.8759999999999999</v>
      </c>
      <c r="K15" s="15">
        <f>'[1]Добові (2)'!AO13</f>
        <v>3.9710000000000001</v>
      </c>
      <c r="L15" s="15">
        <f>'[1]Добові (2)'!AP13</f>
        <v>6.915</v>
      </c>
      <c r="M15" s="15">
        <f>'[1]Добові (2)'!AQ13</f>
        <v>4.17</v>
      </c>
      <c r="N15" s="15">
        <f>'[1]Добові (2)'!AR13</f>
        <v>0</v>
      </c>
      <c r="O15" s="15">
        <f>'[1]Добові (2)'!AS13</f>
        <v>62.134</v>
      </c>
      <c r="P15" s="15">
        <f>'[1]Добові (2)'!AT13</f>
        <v>2.2490000000000001</v>
      </c>
      <c r="Q15" s="15">
        <f>'[1]Добові (2)'!AU13</f>
        <v>0</v>
      </c>
      <c r="R15" s="15">
        <f>'[1]Добові (2)'!AV13</f>
        <v>4.3600000000000003</v>
      </c>
      <c r="S15" s="15">
        <f>'[1]Добові (2)'!AW13</f>
        <v>18.504999999999999</v>
      </c>
      <c r="T15" s="15">
        <f>'[1]Добові (2)'!AX13</f>
        <v>5.9589999999999996</v>
      </c>
      <c r="U15" s="15">
        <f>'[1]Добові (2)'!AY13</f>
        <v>2.0369999999999999</v>
      </c>
      <c r="V15" s="15">
        <f>'[1]Добові (2)'!AZ13</f>
        <v>2.2200000000000002</v>
      </c>
      <c r="W15" s="15">
        <f>'[1]Добові (2)'!BA13</f>
        <v>9.5190000000000001</v>
      </c>
      <c r="X15" s="15">
        <f>'[1]Добові (2)'!BB13</f>
        <v>4.702</v>
      </c>
      <c r="Y15" s="15">
        <f>'[1]Добові (2)'!BC13</f>
        <v>1.649</v>
      </c>
      <c r="Z15" s="15">
        <f>'[1]Добові (2)'!BD13</f>
        <v>7.8639999999999999</v>
      </c>
      <c r="AA15" s="15">
        <f>'[1]Добові (2)'!BE13</f>
        <v>7.37</v>
      </c>
      <c r="AB15" s="15">
        <f>'[1]Добові (2)'!BF13</f>
        <v>4.1219999999999999</v>
      </c>
      <c r="AC15" s="15">
        <f>'[1]Добові (2)'!BG13</f>
        <v>10.824999999999999</v>
      </c>
      <c r="AD15" s="15">
        <f>'[1]Добові (2)'!BH13</f>
        <v>2.7010000000000001</v>
      </c>
      <c r="AE15" s="15">
        <f>'[1]Добові (2)'!BI13</f>
        <v>0</v>
      </c>
      <c r="AF15" s="15">
        <f>'[1]Добові (2)'!BJ13</f>
        <v>2.536</v>
      </c>
      <c r="AG15" s="15">
        <f>'[1]Добові (2)'!BK13</f>
        <v>20.713999999999999</v>
      </c>
      <c r="AH15" s="15">
        <f>'[1]Добові (2)'!BL13</f>
        <v>5.3079999999999998</v>
      </c>
      <c r="AI15" s="15">
        <f>'[1]Добові (2)'!BM13</f>
        <v>1.0309999999999999</v>
      </c>
      <c r="AJ15" s="15">
        <f>'[1]Добові (2)'!BN13</f>
        <v>13.417</v>
      </c>
      <c r="AK15" s="15">
        <f>'[1]Добові (2)'!BO13</f>
        <v>17.091000000000001</v>
      </c>
      <c r="AL15" s="15">
        <f>'[1]Добові (2)'!BP13</f>
        <v>3.5409999999999999</v>
      </c>
      <c r="AM15" s="15">
        <f>'[1]Добові (2)'!BQ13</f>
        <v>4.835</v>
      </c>
      <c r="AN15" s="15">
        <f>'[1]Добові (2)'!BR13</f>
        <v>5.1269999999999998</v>
      </c>
      <c r="AO15" s="15">
        <f>'[1]Добові (2)'!BS13</f>
        <v>29.614999999999998</v>
      </c>
      <c r="AP15" s="15">
        <f>'[1]Добові (2)'!BT13</f>
        <v>9.9979999999999993</v>
      </c>
      <c r="AQ15" s="15">
        <f>'[1]Добові (2)'!BU13</f>
        <v>4.1509999999999998</v>
      </c>
      <c r="AR15" s="15">
        <f>'[1]Добові (2)'!BV13</f>
        <v>22.780999999999999</v>
      </c>
      <c r="AS15" s="15">
        <f>'[1]Добові (2)'!BW13</f>
        <v>1.4810000000000001</v>
      </c>
      <c r="AT15" s="15">
        <f>'[1]Добові (2)'!BX13</f>
        <v>118.568</v>
      </c>
      <c r="AU15" s="15">
        <f>'[1]Добові (2)'!BY13</f>
        <v>4.4089999999999998</v>
      </c>
      <c r="AV15" s="15">
        <f>'[1]Добові (2)'!BZ13</f>
        <v>2.702</v>
      </c>
      <c r="AW15" s="15">
        <f>'[1]Добові (2)'!CA13</f>
        <v>188.65600000000001</v>
      </c>
      <c r="AX15" s="15">
        <f>'[1]Добові (2)'!CB13</f>
        <v>2.0680000000000001</v>
      </c>
      <c r="AY15" s="15">
        <f>'[1]Добові (2)'!CC13</f>
        <v>12.611000000000001</v>
      </c>
      <c r="AZ15" s="15">
        <f>'[1]Добові (2)'!CD13</f>
        <v>24.263000000000002</v>
      </c>
      <c r="BA15" s="15">
        <f>'[1]Добові (2)'!CE13</f>
        <v>5.8410000000000002</v>
      </c>
      <c r="BB15" s="15">
        <f>'[1]Добові (2)'!CF13</f>
        <v>40.198</v>
      </c>
      <c r="BC15" s="15">
        <f>'[1]Добові (2)'!CG13</f>
        <v>9.173</v>
      </c>
      <c r="BD15" s="15">
        <f>'[1]Добові (2)'!CH13</f>
        <v>30.111000000000001</v>
      </c>
      <c r="BE15" s="15">
        <f>'[1]Добові (2)'!CI13</f>
        <v>1.4259999999999999</v>
      </c>
      <c r="BF15" s="15">
        <f>'[1]Добові (2)'!CJ13</f>
        <v>8.3930000000000007</v>
      </c>
      <c r="BG15" s="15">
        <f>'[1]Добові (2)'!CK13</f>
        <v>3.6850000000000001</v>
      </c>
      <c r="BH15" s="15">
        <f>'[1]Добові (2)'!CL13</f>
        <v>0.99299999999999999</v>
      </c>
      <c r="BI15" s="15">
        <f>'[1]Добові (2)'!CM13</f>
        <v>13.489000000000001</v>
      </c>
      <c r="BJ15" s="15">
        <f>'[1]Добові (2)'!CN13</f>
        <v>2.5659999999999998</v>
      </c>
      <c r="BK15" s="15">
        <f>'[1]Добові (2)'!CO13</f>
        <v>31.533999999999999</v>
      </c>
      <c r="BL15" s="15">
        <f>'[1]Добові (2)'!CP13</f>
        <v>28.056999999999999</v>
      </c>
      <c r="BM15" s="15">
        <f>'[1]Добові (2)'!CQ13</f>
        <v>7.617</v>
      </c>
      <c r="BN15" s="15">
        <f>'[1]Добові (2)'!CR13</f>
        <v>7.9240000000000004</v>
      </c>
      <c r="BO15" s="15">
        <f>'[1]Добові (2)'!CS13</f>
        <v>12.576000000000001</v>
      </c>
      <c r="BP15" s="15">
        <f>'[1]Добові (2)'!CT13</f>
        <v>2.8940000000000001</v>
      </c>
      <c r="BQ15" s="15">
        <f>'[1]Добові (2)'!CU13</f>
        <v>5.0519999999999996</v>
      </c>
      <c r="BR15" s="16">
        <f t="shared" si="0"/>
        <v>1126.6210000000001</v>
      </c>
      <c r="BS15" s="2"/>
      <c r="BT15" s="2"/>
      <c r="BU15" s="2"/>
      <c r="BV15" s="17"/>
    </row>
    <row r="16" spans="1:74" x14ac:dyDescent="0.25">
      <c r="A16" s="13">
        <v>10</v>
      </c>
      <c r="B16" s="14">
        <f>'3'!S20</f>
        <v>38.327500000000001</v>
      </c>
      <c r="C16" s="15">
        <f>'[1]Добові (2)'!AG14</f>
        <v>267.22699999999998</v>
      </c>
      <c r="D16" s="15">
        <f>'[1]Добові (2)'!AH14</f>
        <v>1.9359999999999999</v>
      </c>
      <c r="E16" s="15">
        <f>'[1]Добові (2)'!AI14</f>
        <v>5.3410000000000002</v>
      </c>
      <c r="F16" s="15">
        <f>'[1]Добові (2)'!AJ14</f>
        <v>8.1069999999999993</v>
      </c>
      <c r="G16" s="15">
        <f>'[1]Добові (2)'!AK14</f>
        <v>5.3810000000000002</v>
      </c>
      <c r="H16" s="15">
        <f>'[1]Добові (2)'!AL14</f>
        <v>7.4409999999999998</v>
      </c>
      <c r="I16" s="15">
        <f>'[1]Добові (2)'!AM14</f>
        <v>7.3170000000000002</v>
      </c>
      <c r="J16" s="15">
        <f>'[1]Добові (2)'!AN14</f>
        <v>3.0329999999999999</v>
      </c>
      <c r="K16" s="15">
        <f>'[1]Добові (2)'!AO14</f>
        <v>4.407</v>
      </c>
      <c r="L16" s="15">
        <f>'[1]Добові (2)'!AP14</f>
        <v>8.8339999999999996</v>
      </c>
      <c r="M16" s="15">
        <f>'[1]Добові (2)'!AQ14</f>
        <v>5.6580000000000004</v>
      </c>
      <c r="N16" s="15">
        <f>'[1]Добові (2)'!AR14</f>
        <v>0.79500000000000004</v>
      </c>
      <c r="O16" s="15">
        <f>'[1]Добові (2)'!AS14</f>
        <v>80.370999999999995</v>
      </c>
      <c r="P16" s="15">
        <f>'[1]Добові (2)'!AT14</f>
        <v>3.4689999999999999</v>
      </c>
      <c r="Q16" s="15">
        <f>'[1]Добові (2)'!AU14</f>
        <v>0</v>
      </c>
      <c r="R16" s="15">
        <f>'[1]Добові (2)'!AV14</f>
        <v>3.8730000000000002</v>
      </c>
      <c r="S16" s="15">
        <f>'[1]Добові (2)'!AW14</f>
        <v>20.529</v>
      </c>
      <c r="T16" s="15">
        <f>'[1]Добові (2)'!AX14</f>
        <v>6.91</v>
      </c>
      <c r="U16" s="15">
        <f>'[1]Добові (2)'!AY14</f>
        <v>2.2480000000000002</v>
      </c>
      <c r="V16" s="15">
        <f>'[1]Добові (2)'!AZ14</f>
        <v>3.0289999999999999</v>
      </c>
      <c r="W16" s="15">
        <f>'[1]Добові (2)'!BA14</f>
        <v>12.465999999999999</v>
      </c>
      <c r="X16" s="15">
        <f>'[1]Добові (2)'!BB14</f>
        <v>6.0350000000000001</v>
      </c>
      <c r="Y16" s="15">
        <f>'[1]Добові (2)'!BC14</f>
        <v>1.9830000000000001</v>
      </c>
      <c r="Z16" s="15">
        <f>'[1]Добові (2)'!BD14</f>
        <v>10.015000000000001</v>
      </c>
      <c r="AA16" s="15">
        <f>'[1]Добові (2)'!BE14</f>
        <v>9.1489999999999991</v>
      </c>
      <c r="AB16" s="15">
        <f>'[1]Добові (2)'!BF14</f>
        <v>4.63</v>
      </c>
      <c r="AC16" s="15">
        <f>'[1]Добові (2)'!BG14</f>
        <v>17.271000000000001</v>
      </c>
      <c r="AD16" s="15">
        <f>'[1]Добові (2)'!BH14</f>
        <v>3.82</v>
      </c>
      <c r="AE16" s="15">
        <f>'[1]Добові (2)'!BI14</f>
        <v>0</v>
      </c>
      <c r="AF16" s="15">
        <f>'[1]Добові (2)'!BJ14</f>
        <v>3.4060000000000001</v>
      </c>
      <c r="AG16" s="15">
        <f>'[1]Добові (2)'!BK14</f>
        <v>26.012</v>
      </c>
      <c r="AH16" s="15">
        <f>'[1]Добові (2)'!BL14</f>
        <v>6.8259999999999996</v>
      </c>
      <c r="AI16" s="15">
        <f>'[1]Добові (2)'!BM14</f>
        <v>1.4730000000000001</v>
      </c>
      <c r="AJ16" s="15">
        <f>'[1]Добові (2)'!BN14</f>
        <v>16.852</v>
      </c>
      <c r="AK16" s="15">
        <f>'[1]Добові (2)'!BO14</f>
        <v>18.562999999999999</v>
      </c>
      <c r="AL16" s="15">
        <f>'[1]Добові (2)'!BP14</f>
        <v>4.218</v>
      </c>
      <c r="AM16" s="15">
        <f>'[1]Добові (2)'!BQ14</f>
        <v>5.3570000000000002</v>
      </c>
      <c r="AN16" s="15">
        <f>'[1]Добові (2)'!BR14</f>
        <v>6.4859999999999998</v>
      </c>
      <c r="AO16" s="15">
        <f>'[1]Добові (2)'!BS14</f>
        <v>42.384</v>
      </c>
      <c r="AP16" s="15">
        <f>'[1]Добові (2)'!BT14</f>
        <v>15.782</v>
      </c>
      <c r="AQ16" s="15">
        <f>'[1]Добові (2)'!BU14</f>
        <v>4.7960000000000003</v>
      </c>
      <c r="AR16" s="15">
        <f>'[1]Добові (2)'!BV14</f>
        <v>29.652000000000001</v>
      </c>
      <c r="AS16" s="15">
        <f>'[1]Добові (2)'!BW14</f>
        <v>1.9330000000000001</v>
      </c>
      <c r="AT16" s="15">
        <f>'[1]Добові (2)'!BX14</f>
        <v>154.58699999999999</v>
      </c>
      <c r="AU16" s="15">
        <f>'[1]Добові (2)'!BY14</f>
        <v>5.3789999999999996</v>
      </c>
      <c r="AV16" s="15">
        <f>'[1]Добові (2)'!BZ14</f>
        <v>3.09</v>
      </c>
      <c r="AW16" s="15">
        <f>'[1]Добові (2)'!CA14</f>
        <v>195.815</v>
      </c>
      <c r="AX16" s="15">
        <f>'[1]Добові (2)'!CB14</f>
        <v>3.4239999999999999</v>
      </c>
      <c r="AY16" s="15">
        <f>'[1]Добові (2)'!CC14</f>
        <v>15.185</v>
      </c>
      <c r="AZ16" s="15">
        <f>'[1]Добові (2)'!CD14</f>
        <v>31.907</v>
      </c>
      <c r="BA16" s="15">
        <f>'[1]Добові (2)'!CE14</f>
        <v>7.7569999999999997</v>
      </c>
      <c r="BB16" s="15">
        <f>'[1]Добові (2)'!CF14</f>
        <v>49.027000000000001</v>
      </c>
      <c r="BC16" s="15">
        <f>'[1]Добові (2)'!CG14</f>
        <v>11.71</v>
      </c>
      <c r="BD16" s="15">
        <f>'[1]Добові (2)'!CH14</f>
        <v>36.173000000000002</v>
      </c>
      <c r="BE16" s="15">
        <f>'[1]Добові (2)'!CI14</f>
        <v>1.6240000000000001</v>
      </c>
      <c r="BF16" s="15">
        <f>'[1]Добові (2)'!CJ14</f>
        <v>10.567</v>
      </c>
      <c r="BG16" s="15">
        <f>'[1]Добові (2)'!CK14</f>
        <v>4.6109999999999998</v>
      </c>
      <c r="BH16" s="15">
        <f>'[1]Добові (2)'!CL14</f>
        <v>1.53</v>
      </c>
      <c r="BI16" s="15">
        <f>'[1]Добові (2)'!CM14</f>
        <v>17.332000000000001</v>
      </c>
      <c r="BJ16" s="15">
        <f>'[1]Добові (2)'!CN14</f>
        <v>3.19</v>
      </c>
      <c r="BK16" s="15">
        <f>'[1]Добові (2)'!CO14</f>
        <v>40.448</v>
      </c>
      <c r="BL16" s="15">
        <f>'[1]Добові (2)'!CP14</f>
        <v>24.89</v>
      </c>
      <c r="BM16" s="15">
        <f>'[1]Добові (2)'!CQ14</f>
        <v>9.2680000000000007</v>
      </c>
      <c r="BN16" s="15">
        <f>'[1]Добові (2)'!CR14</f>
        <v>12.500999999999999</v>
      </c>
      <c r="BO16" s="15">
        <f>'[1]Добові (2)'!CS14</f>
        <v>11.257999999999999</v>
      </c>
      <c r="BP16" s="15">
        <f>'[1]Добові (2)'!CT14</f>
        <v>3.677</v>
      </c>
      <c r="BQ16" s="15">
        <f>'[1]Добові (2)'!CU14</f>
        <v>6.7480000000000002</v>
      </c>
      <c r="BR16" s="16">
        <f t="shared" si="0"/>
        <v>1356.7130000000004</v>
      </c>
      <c r="BS16" s="2"/>
      <c r="BT16" s="2"/>
      <c r="BU16" s="2"/>
      <c r="BV16" s="17"/>
    </row>
    <row r="17" spans="1:74" x14ac:dyDescent="0.25">
      <c r="A17" s="13">
        <v>11</v>
      </c>
      <c r="B17" s="14">
        <f>'3'!S21</f>
        <v>38.327500000000001</v>
      </c>
      <c r="C17" s="15">
        <f>'[1]Добові (2)'!AG15</f>
        <v>263.36599999999999</v>
      </c>
      <c r="D17" s="15">
        <f>'[1]Добові (2)'!AH15</f>
        <v>1.7290000000000001</v>
      </c>
      <c r="E17" s="15">
        <f>'[1]Добові (2)'!AI15</f>
        <v>4.8259999999999996</v>
      </c>
      <c r="F17" s="15">
        <f>'[1]Добові (2)'!AJ15</f>
        <v>8.0120000000000005</v>
      </c>
      <c r="G17" s="15">
        <f>'[1]Добові (2)'!AK15</f>
        <v>4.1459999999999999</v>
      </c>
      <c r="H17" s="15">
        <f>'[1]Добові (2)'!AL15</f>
        <v>6.9269999999999996</v>
      </c>
      <c r="I17" s="15">
        <f>'[1]Добові (2)'!AM15</f>
        <v>8.0210000000000008</v>
      </c>
      <c r="J17" s="15">
        <f>'[1]Добові (2)'!AN15</f>
        <v>3.1829999999999998</v>
      </c>
      <c r="K17" s="15">
        <f>'[1]Добові (2)'!AO15</f>
        <v>4.452</v>
      </c>
      <c r="L17" s="15">
        <f>'[1]Добові (2)'!AP15</f>
        <v>8.0579999999999998</v>
      </c>
      <c r="M17" s="15">
        <f>'[1]Добові (2)'!AQ15</f>
        <v>5.0049999999999999</v>
      </c>
      <c r="N17" s="15">
        <f>'[1]Добові (2)'!AR15</f>
        <v>0</v>
      </c>
      <c r="O17" s="15">
        <f>'[1]Добові (2)'!AS15</f>
        <v>75.879000000000005</v>
      </c>
      <c r="P17" s="15">
        <f>'[1]Добові (2)'!AT15</f>
        <v>3.4609999999999999</v>
      </c>
      <c r="Q17" s="15">
        <f>'[1]Добові (2)'!AU15</f>
        <v>0</v>
      </c>
      <c r="R17" s="15">
        <f>'[1]Добові (2)'!AV15</f>
        <v>5.0739999999999998</v>
      </c>
      <c r="S17" s="15">
        <f>'[1]Добові (2)'!AW15</f>
        <v>19.766999999999999</v>
      </c>
      <c r="T17" s="15">
        <f>'[1]Добові (2)'!AX15</f>
        <v>6.9059999999999997</v>
      </c>
      <c r="U17" s="15">
        <f>'[1]Добові (2)'!AY15</f>
        <v>2.1080000000000001</v>
      </c>
      <c r="V17" s="15">
        <f>'[1]Добові (2)'!AZ15</f>
        <v>2.6560000000000001</v>
      </c>
      <c r="W17" s="15">
        <f>'[1]Добові (2)'!BA15</f>
        <v>11.065</v>
      </c>
      <c r="X17" s="15">
        <f>'[1]Добові (2)'!BB15</f>
        <v>5.3890000000000002</v>
      </c>
      <c r="Y17" s="15">
        <f>'[1]Добові (2)'!BC15</f>
        <v>1.7789999999999999</v>
      </c>
      <c r="Z17" s="15">
        <f>'[1]Добові (2)'!BD15</f>
        <v>8.6020000000000003</v>
      </c>
      <c r="AA17" s="15">
        <f>'[1]Добові (2)'!BE15</f>
        <v>7.984</v>
      </c>
      <c r="AB17" s="15">
        <f>'[1]Добові (2)'!BF15</f>
        <v>4.3490000000000002</v>
      </c>
      <c r="AC17" s="15">
        <f>'[1]Добові (2)'!BG15</f>
        <v>15.377000000000001</v>
      </c>
      <c r="AD17" s="15">
        <f>'[1]Добові (2)'!BH15</f>
        <v>3.7749999999999999</v>
      </c>
      <c r="AE17" s="15">
        <f>'[1]Добові (2)'!BI15</f>
        <v>0</v>
      </c>
      <c r="AF17" s="15">
        <f>'[1]Добові (2)'!BJ15</f>
        <v>2.9940000000000002</v>
      </c>
      <c r="AG17" s="15">
        <f>'[1]Добові (2)'!BK15</f>
        <v>23.940999999999999</v>
      </c>
      <c r="AH17" s="15">
        <f>'[1]Добові (2)'!BL15</f>
        <v>6.2210000000000001</v>
      </c>
      <c r="AI17" s="15">
        <f>'[1]Добові (2)'!BM15</f>
        <v>1.38</v>
      </c>
      <c r="AJ17" s="15">
        <f>'[1]Добові (2)'!BN15</f>
        <v>15.096</v>
      </c>
      <c r="AK17" s="15">
        <f>'[1]Добові (2)'!BO15</f>
        <v>18.076000000000001</v>
      </c>
      <c r="AL17" s="15">
        <f>'[1]Добові (2)'!BP15</f>
        <v>3.65</v>
      </c>
      <c r="AM17" s="15">
        <f>'[1]Добові (2)'!BQ15</f>
        <v>5.0979999999999999</v>
      </c>
      <c r="AN17" s="15">
        <f>'[1]Добові (2)'!BR15</f>
        <v>5.5229999999999997</v>
      </c>
      <c r="AO17" s="15">
        <f>'[1]Добові (2)'!BS15</f>
        <v>43.06</v>
      </c>
      <c r="AP17" s="15">
        <f>'[1]Добові (2)'!BT15</f>
        <v>12.728999999999999</v>
      </c>
      <c r="AQ17" s="15">
        <f>'[1]Добові (2)'!BU15</f>
        <v>4.4450000000000003</v>
      </c>
      <c r="AR17" s="15">
        <f>'[1]Добові (2)'!BV15</f>
        <v>26.25</v>
      </c>
      <c r="AS17" s="15">
        <f>'[1]Добові (2)'!BW15</f>
        <v>1.7569999999999999</v>
      </c>
      <c r="AT17" s="15">
        <f>'[1]Добові (2)'!BX15</f>
        <v>145.03100000000001</v>
      </c>
      <c r="AU17" s="15">
        <f>'[1]Добові (2)'!BY15</f>
        <v>4.774</v>
      </c>
      <c r="AV17" s="15">
        <f>'[1]Добові (2)'!BZ15</f>
        <v>2.266</v>
      </c>
      <c r="AW17" s="15">
        <f>'[1]Добові (2)'!CA15</f>
        <v>178.33500000000001</v>
      </c>
      <c r="AX17" s="15">
        <f>'[1]Добові (2)'!CB15</f>
        <v>3.65</v>
      </c>
      <c r="AY17" s="15">
        <f>'[1]Добові (2)'!CC15</f>
        <v>16.835000000000001</v>
      </c>
      <c r="AZ17" s="15">
        <f>'[1]Добові (2)'!CD15</f>
        <v>25.802</v>
      </c>
      <c r="BA17" s="15">
        <f>'[1]Добові (2)'!CE15</f>
        <v>6.59</v>
      </c>
      <c r="BB17" s="15">
        <f>'[1]Добові (2)'!CF15</f>
        <v>40.421999999999997</v>
      </c>
      <c r="BC17" s="15">
        <f>'[1]Добові (2)'!CG15</f>
        <v>10.265000000000001</v>
      </c>
      <c r="BD17" s="15">
        <f>'[1]Добові (2)'!CH15</f>
        <v>31.359000000000002</v>
      </c>
      <c r="BE17" s="15">
        <f>'[1]Добові (2)'!CI15</f>
        <v>3.0950000000000002</v>
      </c>
      <c r="BF17" s="15">
        <f>'[1]Добові (2)'!CJ15</f>
        <v>8.9550000000000001</v>
      </c>
      <c r="BG17" s="15">
        <f>'[1]Добові (2)'!CK15</f>
        <v>3.8879999999999999</v>
      </c>
      <c r="BH17" s="15">
        <f>'[1]Добові (2)'!CL15</f>
        <v>1.2589999999999999</v>
      </c>
      <c r="BI17" s="15">
        <f>'[1]Добові (2)'!CM15</f>
        <v>14.125999999999999</v>
      </c>
      <c r="BJ17" s="15">
        <f>'[1]Добові (2)'!CN15</f>
        <v>2.65</v>
      </c>
      <c r="BK17" s="15">
        <f>'[1]Добові (2)'!CO15</f>
        <v>36.875999999999998</v>
      </c>
      <c r="BL17" s="15">
        <f>'[1]Добові (2)'!CP15</f>
        <v>29.561</v>
      </c>
      <c r="BM17" s="15">
        <f>'[1]Добові (2)'!CQ15</f>
        <v>8.9109999999999996</v>
      </c>
      <c r="BN17" s="15">
        <f>'[1]Добові (2)'!CR15</f>
        <v>9.9209999999999994</v>
      </c>
      <c r="BO17" s="15">
        <f>'[1]Добові (2)'!CS15</f>
        <v>8.5909999999999993</v>
      </c>
      <c r="BP17" s="15">
        <f>'[1]Добові (2)'!CT15</f>
        <v>2.847</v>
      </c>
      <c r="BQ17" s="15">
        <f>'[1]Добові (2)'!CU15</f>
        <v>5.9969999999999999</v>
      </c>
      <c r="BR17" s="16">
        <f t="shared" si="0"/>
        <v>1264.1219999999998</v>
      </c>
      <c r="BS17" s="2"/>
      <c r="BT17" s="2"/>
      <c r="BU17" s="2"/>
      <c r="BV17" s="17"/>
    </row>
    <row r="18" spans="1:74" x14ac:dyDescent="0.25">
      <c r="A18" s="13">
        <v>12</v>
      </c>
      <c r="B18" s="14">
        <f>'3'!S22</f>
        <v>38.327500000000001</v>
      </c>
      <c r="C18" s="15">
        <f>'[1]Добові (2)'!AG16</f>
        <v>241.48</v>
      </c>
      <c r="D18" s="15">
        <f>'[1]Добові (2)'!AH16</f>
        <v>1.4850000000000001</v>
      </c>
      <c r="E18" s="15">
        <f>'[1]Добові (2)'!AI16</f>
        <v>4.3929999999999998</v>
      </c>
      <c r="F18" s="15">
        <f>'[1]Добові (2)'!AJ16</f>
        <v>7.194</v>
      </c>
      <c r="G18" s="15">
        <f>'[1]Добові (2)'!AK16</f>
        <v>4.431</v>
      </c>
      <c r="H18" s="15">
        <f>'[1]Добові (2)'!AL16</f>
        <v>5.8760000000000003</v>
      </c>
      <c r="I18" s="15">
        <f>'[1]Добові (2)'!AM16</f>
        <v>7.6130000000000004</v>
      </c>
      <c r="J18" s="15">
        <f>'[1]Добові (2)'!AN16</f>
        <v>2.9649999999999999</v>
      </c>
      <c r="K18" s="15">
        <f>'[1]Добові (2)'!AO16</f>
        <v>3.87</v>
      </c>
      <c r="L18" s="15">
        <f>'[1]Добові (2)'!AP16</f>
        <v>8.1690000000000005</v>
      </c>
      <c r="M18" s="15">
        <f>'[1]Добові (2)'!AQ16</f>
        <v>5.14</v>
      </c>
      <c r="N18" s="15">
        <f>'[1]Добові (2)'!AR16</f>
        <v>0</v>
      </c>
      <c r="O18" s="15">
        <f>'[1]Добові (2)'!AS16</f>
        <v>77.492000000000004</v>
      </c>
      <c r="P18" s="15">
        <f>'[1]Добові (2)'!AT16</f>
        <v>3.2080000000000002</v>
      </c>
      <c r="Q18" s="15">
        <f>'[1]Добові (2)'!AU16</f>
        <v>0</v>
      </c>
      <c r="R18" s="15">
        <f>'[1]Добові (2)'!AV16</f>
        <v>5.3979999999999997</v>
      </c>
      <c r="S18" s="15">
        <f>'[1]Добові (2)'!AW16</f>
        <v>20.077000000000002</v>
      </c>
      <c r="T18" s="15">
        <f>'[1]Добові (2)'!AX16</f>
        <v>7</v>
      </c>
      <c r="U18" s="15">
        <f>'[1]Добові (2)'!AY16</f>
        <v>2.0289999999999999</v>
      </c>
      <c r="V18" s="15">
        <f>'[1]Добові (2)'!AZ16</f>
        <v>2.8010000000000002</v>
      </c>
      <c r="W18" s="15">
        <f>'[1]Добові (2)'!BA16</f>
        <v>11.693</v>
      </c>
      <c r="X18" s="15">
        <f>'[1]Добові (2)'!BB16</f>
        <v>5.5339999999999998</v>
      </c>
      <c r="Y18" s="15">
        <f>'[1]Добові (2)'!BC16</f>
        <v>1.774</v>
      </c>
      <c r="Z18" s="15">
        <f>'[1]Добові (2)'!BD16</f>
        <v>7.7919999999999998</v>
      </c>
      <c r="AA18" s="15">
        <f>'[1]Добові (2)'!BE16</f>
        <v>8.0389999999999997</v>
      </c>
      <c r="AB18" s="15">
        <f>'[1]Добові (2)'!BF16</f>
        <v>4.2270000000000003</v>
      </c>
      <c r="AC18" s="15">
        <f>'[1]Добові (2)'!BG16</f>
        <v>15.635</v>
      </c>
      <c r="AD18" s="15">
        <f>'[1]Добові (2)'!BH16</f>
        <v>4.0369999999999999</v>
      </c>
      <c r="AE18" s="15">
        <f>'[1]Добові (2)'!BI16</f>
        <v>0</v>
      </c>
      <c r="AF18" s="15">
        <f>'[1]Добові (2)'!BJ16</f>
        <v>2.992</v>
      </c>
      <c r="AG18" s="15">
        <f>'[1]Добові (2)'!BK16</f>
        <v>22.896999999999998</v>
      </c>
      <c r="AH18" s="15">
        <f>'[1]Добові (2)'!BL16</f>
        <v>5.9749999999999996</v>
      </c>
      <c r="AI18" s="15">
        <f>'[1]Добові (2)'!BM16</f>
        <v>1.373</v>
      </c>
      <c r="AJ18" s="15">
        <f>'[1]Добові (2)'!BN16</f>
        <v>12.865</v>
      </c>
      <c r="AK18" s="15">
        <f>'[1]Добові (2)'!BO16</f>
        <v>16.899000000000001</v>
      </c>
      <c r="AL18" s="15">
        <f>'[1]Добові (2)'!BP16</f>
        <v>3.351</v>
      </c>
      <c r="AM18" s="15">
        <f>'[1]Добові (2)'!BQ16</f>
        <v>4.9749999999999996</v>
      </c>
      <c r="AN18" s="15">
        <f>'[1]Добові (2)'!BR16</f>
        <v>4.7640000000000002</v>
      </c>
      <c r="AO18" s="15">
        <f>'[1]Добові (2)'!BS16</f>
        <v>35.838000000000001</v>
      </c>
      <c r="AP18" s="15">
        <f>'[1]Добові (2)'!BT16</f>
        <v>9.8719999999999999</v>
      </c>
      <c r="AQ18" s="15">
        <f>'[1]Добові (2)'!BU16</f>
        <v>4.7809999999999997</v>
      </c>
      <c r="AR18" s="15">
        <f>'[1]Добові (2)'!BV16</f>
        <v>30.119</v>
      </c>
      <c r="AS18" s="15">
        <f>'[1]Добові (2)'!BW16</f>
        <v>2.0419999999999998</v>
      </c>
      <c r="AT18" s="15">
        <f>'[1]Добові (2)'!BX16</f>
        <v>171.28299999999999</v>
      </c>
      <c r="AU18" s="15">
        <f>'[1]Добові (2)'!BY16</f>
        <v>5.3</v>
      </c>
      <c r="AV18" s="15">
        <f>'[1]Добові (2)'!BZ16</f>
        <v>1.982</v>
      </c>
      <c r="AW18" s="15">
        <f>'[1]Добові (2)'!CA16</f>
        <v>169.06200000000001</v>
      </c>
      <c r="AX18" s="15">
        <f>'[1]Добові (2)'!CB16</f>
        <v>2.5979999999999999</v>
      </c>
      <c r="AY18" s="15">
        <f>'[1]Добові (2)'!CC16</f>
        <v>20.917000000000002</v>
      </c>
      <c r="AZ18" s="15">
        <f>'[1]Добові (2)'!CD16</f>
        <v>29.696000000000002</v>
      </c>
      <c r="BA18" s="15">
        <f>'[1]Добові (2)'!CE16</f>
        <v>7.6609999999999996</v>
      </c>
      <c r="BB18" s="15">
        <f>'[1]Добові (2)'!CF16</f>
        <v>47.671999999999997</v>
      </c>
      <c r="BC18" s="15">
        <f>'[1]Добові (2)'!CG16</f>
        <v>11.670999999999999</v>
      </c>
      <c r="BD18" s="15">
        <f>'[1]Добові (2)'!CH16</f>
        <v>27.812999999999999</v>
      </c>
      <c r="BE18" s="15">
        <f>'[1]Добові (2)'!CI16</f>
        <v>2.6469999999999998</v>
      </c>
      <c r="BF18" s="15">
        <f>'[1]Добові (2)'!CJ16</f>
        <v>10.856</v>
      </c>
      <c r="BG18" s="15">
        <f>'[1]Добові (2)'!CK16</f>
        <v>4.8600000000000003</v>
      </c>
      <c r="BH18" s="15">
        <f>'[1]Добові (2)'!CL16</f>
        <v>1.6459999999999999</v>
      </c>
      <c r="BI18" s="15">
        <f>'[1]Добові (2)'!CM16</f>
        <v>16.210999999999999</v>
      </c>
      <c r="BJ18" s="15">
        <f>'[1]Добові (2)'!CN16</f>
        <v>3.1080000000000001</v>
      </c>
      <c r="BK18" s="15">
        <f>'[1]Добові (2)'!CO16</f>
        <v>39.912999999999997</v>
      </c>
      <c r="BL18" s="15">
        <f>'[1]Добові (2)'!CP16</f>
        <v>29.571000000000002</v>
      </c>
      <c r="BM18" s="15">
        <f>'[1]Добові (2)'!CQ16</f>
        <v>9.76</v>
      </c>
      <c r="BN18" s="15">
        <f>'[1]Добові (2)'!CR16</f>
        <v>12</v>
      </c>
      <c r="BO18" s="15">
        <f>'[1]Добові (2)'!CS16</f>
        <v>9.2330000000000005</v>
      </c>
      <c r="BP18" s="15">
        <f>'[1]Добові (2)'!CT16</f>
        <v>3.6520000000000001</v>
      </c>
      <c r="BQ18" s="15">
        <f>'[1]Добові (2)'!CU16</f>
        <v>6.9050000000000002</v>
      </c>
      <c r="BR18" s="16">
        <f t="shared" si="0"/>
        <v>1274.1119999999996</v>
      </c>
      <c r="BS18" s="2"/>
      <c r="BT18" s="2"/>
      <c r="BU18" s="2"/>
      <c r="BV18" s="17"/>
    </row>
    <row r="19" spans="1:74" x14ac:dyDescent="0.25">
      <c r="A19" s="13">
        <v>13</v>
      </c>
      <c r="B19" s="14">
        <f>'3'!S23</f>
        <v>38.327500000000001</v>
      </c>
      <c r="C19" s="15">
        <f>'[1]Добові (2)'!AG17</f>
        <v>249.83099999999999</v>
      </c>
      <c r="D19" s="15">
        <f>'[1]Добові (2)'!AH17</f>
        <v>1.5009999999999999</v>
      </c>
      <c r="E19" s="15">
        <f>'[1]Добові (2)'!AI17</f>
        <v>4.7750000000000004</v>
      </c>
      <c r="F19" s="15">
        <f>'[1]Добові (2)'!AJ17</f>
        <v>7.9109999999999996</v>
      </c>
      <c r="G19" s="15">
        <f>'[1]Добові (2)'!AK17</f>
        <v>4.7859999999999996</v>
      </c>
      <c r="H19" s="15">
        <f>'[1]Добові (2)'!AL17</f>
        <v>7.0119999999999996</v>
      </c>
      <c r="I19" s="15">
        <f>'[1]Добові (2)'!AM17</f>
        <v>6.0620000000000003</v>
      </c>
      <c r="J19" s="15">
        <f>'[1]Добові (2)'!AN17</f>
        <v>3.5979999999999999</v>
      </c>
      <c r="K19" s="15">
        <f>'[1]Добові (2)'!AO17</f>
        <v>4.66</v>
      </c>
      <c r="L19" s="15">
        <f>'[1]Добові (2)'!AP17</f>
        <v>8.3989999999999991</v>
      </c>
      <c r="M19" s="15">
        <f>'[1]Добові (2)'!AQ17</f>
        <v>5.0949999999999998</v>
      </c>
      <c r="N19" s="15">
        <f>'[1]Добові (2)'!AR17</f>
        <v>0.63900000000000001</v>
      </c>
      <c r="O19" s="15">
        <f>'[1]Добові (2)'!AS17</f>
        <v>78.028000000000006</v>
      </c>
      <c r="P19" s="15">
        <f>'[1]Добові (2)'!AT17</f>
        <v>2.1110000000000002</v>
      </c>
      <c r="Q19" s="15">
        <f>'[1]Добові (2)'!AU17</f>
        <v>0</v>
      </c>
      <c r="R19" s="15">
        <f>'[1]Добові (2)'!AV17</f>
        <v>5.26</v>
      </c>
      <c r="S19" s="15">
        <f>'[1]Добові (2)'!AW17</f>
        <v>20.213999999999999</v>
      </c>
      <c r="T19" s="15">
        <f>'[1]Добові (2)'!AX17</f>
        <v>6.8959999999999999</v>
      </c>
      <c r="U19" s="15">
        <f>'[1]Добові (2)'!AY17</f>
        <v>2.0659999999999998</v>
      </c>
      <c r="V19" s="15">
        <f>'[1]Добові (2)'!AZ17</f>
        <v>2.8530000000000002</v>
      </c>
      <c r="W19" s="15">
        <f>'[1]Добові (2)'!BA17</f>
        <v>12.414999999999999</v>
      </c>
      <c r="X19" s="15">
        <f>'[1]Добові (2)'!BB17</f>
        <v>5.782</v>
      </c>
      <c r="Y19" s="15">
        <f>'[1]Добові (2)'!BC17</f>
        <v>1.7989999999999999</v>
      </c>
      <c r="Z19" s="15">
        <f>'[1]Добові (2)'!BD17</f>
        <v>8.4939999999999998</v>
      </c>
      <c r="AA19" s="15">
        <f>'[1]Добові (2)'!BE17</f>
        <v>8.1150000000000002</v>
      </c>
      <c r="AB19" s="15">
        <f>'[1]Добові (2)'!BF17</f>
        <v>4.3369999999999997</v>
      </c>
      <c r="AC19" s="15">
        <f>'[1]Добові (2)'!BG17</f>
        <v>15.632999999999999</v>
      </c>
      <c r="AD19" s="15">
        <f>'[1]Добові (2)'!BH17</f>
        <v>4.117</v>
      </c>
      <c r="AE19" s="15">
        <f>'[1]Добові (2)'!BI17</f>
        <v>0</v>
      </c>
      <c r="AF19" s="15">
        <f>'[1]Добові (2)'!BJ17</f>
        <v>3.149</v>
      </c>
      <c r="AG19" s="15">
        <f>'[1]Добові (2)'!BK17</f>
        <v>23.332999999999998</v>
      </c>
      <c r="AH19" s="15">
        <f>'[1]Добові (2)'!BL17</f>
        <v>6.6929999999999996</v>
      </c>
      <c r="AI19" s="15">
        <f>'[1]Добові (2)'!BM17</f>
        <v>1.3340000000000001</v>
      </c>
      <c r="AJ19" s="15">
        <f>'[1]Добові (2)'!BN17</f>
        <v>15.448</v>
      </c>
      <c r="AK19" s="15">
        <f>'[1]Добові (2)'!BO17</f>
        <v>17.875</v>
      </c>
      <c r="AL19" s="15">
        <f>'[1]Добові (2)'!BP17</f>
        <v>3.9649999999999999</v>
      </c>
      <c r="AM19" s="15">
        <f>'[1]Добові (2)'!BQ17</f>
        <v>4.6399999999999997</v>
      </c>
      <c r="AN19" s="15">
        <f>'[1]Добові (2)'!BR17</f>
        <v>5.6580000000000004</v>
      </c>
      <c r="AO19" s="15">
        <f>'[1]Добові (2)'!BS17</f>
        <v>39.627000000000002</v>
      </c>
      <c r="AP19" s="15">
        <f>'[1]Добові (2)'!BT17</f>
        <v>12.148</v>
      </c>
      <c r="AQ19" s="15">
        <f>'[1]Добові (2)'!BU17</f>
        <v>4.8319999999999999</v>
      </c>
      <c r="AR19" s="15">
        <f>'[1]Добові (2)'!BV17</f>
        <v>28.797000000000001</v>
      </c>
      <c r="AS19" s="15">
        <f>'[1]Добові (2)'!BW17</f>
        <v>1.9059999999999999</v>
      </c>
      <c r="AT19" s="15">
        <f>'[1]Добові (2)'!BX17</f>
        <v>171.155</v>
      </c>
      <c r="AU19" s="15">
        <f>'[1]Добові (2)'!BY17</f>
        <v>5.1950000000000003</v>
      </c>
      <c r="AV19" s="15">
        <f>'[1]Добові (2)'!BZ17</f>
        <v>1.62</v>
      </c>
      <c r="AW19" s="15">
        <f>'[1]Добові (2)'!CA17</f>
        <v>159.262</v>
      </c>
      <c r="AX19" s="15">
        <f>'[1]Добові (2)'!CB17</f>
        <v>2.327</v>
      </c>
      <c r="AY19" s="15">
        <f>'[1]Добові (2)'!CC17</f>
        <v>28.686</v>
      </c>
      <c r="AZ19" s="15">
        <f>'[1]Добові (2)'!CD17</f>
        <v>27.677</v>
      </c>
      <c r="BA19" s="15">
        <f>'[1]Добові (2)'!CE17</f>
        <v>7.16</v>
      </c>
      <c r="BB19" s="15">
        <f>'[1]Добові (2)'!CF17</f>
        <v>46.948</v>
      </c>
      <c r="BC19" s="15">
        <f>'[1]Добові (2)'!CG17</f>
        <v>11.035</v>
      </c>
      <c r="BD19" s="15">
        <f>'[1]Добові (2)'!CH17</f>
        <v>30.539000000000001</v>
      </c>
      <c r="BE19" s="15">
        <f>'[1]Добові (2)'!CI17</f>
        <v>1.3120000000000001</v>
      </c>
      <c r="BF19" s="15">
        <f>'[1]Добові (2)'!CJ17</f>
        <v>10.275</v>
      </c>
      <c r="BG19" s="15">
        <f>'[1]Добові (2)'!CK17</f>
        <v>4.6950000000000003</v>
      </c>
      <c r="BH19" s="15">
        <f>'[1]Добові (2)'!CL17</f>
        <v>1.5780000000000001</v>
      </c>
      <c r="BI19" s="15">
        <f>'[1]Добові (2)'!CM17</f>
        <v>15.534000000000001</v>
      </c>
      <c r="BJ19" s="15">
        <f>'[1]Добові (2)'!CN17</f>
        <v>3.0739999999999998</v>
      </c>
      <c r="BK19" s="15">
        <f>'[1]Добові (2)'!CO17</f>
        <v>39.265000000000001</v>
      </c>
      <c r="BL19" s="15">
        <f>'[1]Добові (2)'!CP17</f>
        <v>27.513999999999999</v>
      </c>
      <c r="BM19" s="15">
        <f>'[1]Добові (2)'!CQ17</f>
        <v>9.5489999999999995</v>
      </c>
      <c r="BN19" s="15">
        <f>'[1]Добові (2)'!CR17</f>
        <v>11.693</v>
      </c>
      <c r="BO19" s="15">
        <f>'[1]Добові (2)'!CS17</f>
        <v>7.3650000000000002</v>
      </c>
      <c r="BP19" s="15">
        <f>'[1]Добові (2)'!CT17</f>
        <v>3.3820000000000001</v>
      </c>
      <c r="BQ19" s="15">
        <f>'[1]Добові (2)'!CU17</f>
        <v>6.7640000000000002</v>
      </c>
      <c r="BR19" s="16">
        <f t="shared" si="0"/>
        <v>1285.3980000000001</v>
      </c>
      <c r="BS19" s="2"/>
      <c r="BT19" s="2"/>
      <c r="BU19" s="2"/>
      <c r="BV19" s="17"/>
    </row>
    <row r="20" spans="1:74" x14ac:dyDescent="0.25">
      <c r="A20" s="13">
        <v>14</v>
      </c>
      <c r="B20" s="14">
        <f>'3'!S24</f>
        <v>38.327500000000001</v>
      </c>
      <c r="C20" s="15">
        <f>'[1]Добові (2)'!AG18</f>
        <v>239.886</v>
      </c>
      <c r="D20" s="15">
        <f>'[1]Добові (2)'!AH18</f>
        <v>1.165</v>
      </c>
      <c r="E20" s="15">
        <f>'[1]Добові (2)'!AI18</f>
        <v>4.63</v>
      </c>
      <c r="F20" s="15">
        <f>'[1]Добові (2)'!AJ18</f>
        <v>8.34</v>
      </c>
      <c r="G20" s="15">
        <f>'[1]Добові (2)'!AK18</f>
        <v>4.3559999999999999</v>
      </c>
      <c r="H20" s="15">
        <f>'[1]Добові (2)'!AL18</f>
        <v>6.3239999999999998</v>
      </c>
      <c r="I20" s="15">
        <f>'[1]Добові (2)'!AM18</f>
        <v>4.8769999999999998</v>
      </c>
      <c r="J20" s="15">
        <f>'[1]Добові (2)'!AN18</f>
        <v>3.117</v>
      </c>
      <c r="K20" s="15">
        <f>'[1]Добові (2)'!AO18</f>
        <v>4.1849999999999996</v>
      </c>
      <c r="L20" s="15">
        <f>'[1]Добові (2)'!AP18</f>
        <v>8.2059999999999995</v>
      </c>
      <c r="M20" s="15">
        <f>'[1]Добові (2)'!AQ18</f>
        <v>5.3559999999999999</v>
      </c>
      <c r="N20" s="15">
        <f>'[1]Добові (2)'!AR18</f>
        <v>0</v>
      </c>
      <c r="O20" s="15">
        <f>'[1]Добові (2)'!AS18</f>
        <v>80.403999999999996</v>
      </c>
      <c r="P20" s="15">
        <f>'[1]Добові (2)'!AT18</f>
        <v>1.577</v>
      </c>
      <c r="Q20" s="15">
        <f>'[1]Добові (2)'!AU18</f>
        <v>0</v>
      </c>
      <c r="R20" s="15">
        <f>'[1]Добові (2)'!AV18</f>
        <v>5.4690000000000003</v>
      </c>
      <c r="S20" s="15">
        <f>'[1]Добові (2)'!AW18</f>
        <v>19.858000000000001</v>
      </c>
      <c r="T20" s="15">
        <f>'[1]Добові (2)'!AX18</f>
        <v>7.0350000000000001</v>
      </c>
      <c r="U20" s="15">
        <f>'[1]Добові (2)'!AY18</f>
        <v>2.198</v>
      </c>
      <c r="V20" s="15">
        <f>'[1]Добові (2)'!AZ18</f>
        <v>2.83</v>
      </c>
      <c r="W20" s="15">
        <f>'[1]Добові (2)'!BA18</f>
        <v>11.462999999999999</v>
      </c>
      <c r="X20" s="15">
        <f>'[1]Добові (2)'!BB18</f>
        <v>5.2770000000000001</v>
      </c>
      <c r="Y20" s="15">
        <f>'[1]Добові (2)'!BC18</f>
        <v>1.732</v>
      </c>
      <c r="Z20" s="15">
        <f>'[1]Добові (2)'!BD18</f>
        <v>8.0380000000000003</v>
      </c>
      <c r="AA20" s="15">
        <f>'[1]Добові (2)'!BE18</f>
        <v>7.3230000000000004</v>
      </c>
      <c r="AB20" s="15">
        <f>'[1]Добові (2)'!BF18</f>
        <v>4.1539999999999999</v>
      </c>
      <c r="AC20" s="15">
        <f>'[1]Добові (2)'!BG18</f>
        <v>16.547999999999998</v>
      </c>
      <c r="AD20" s="15">
        <f>'[1]Добові (2)'!BH18</f>
        <v>4.5549999999999997</v>
      </c>
      <c r="AE20" s="15">
        <f>'[1]Добові (2)'!BI18</f>
        <v>0</v>
      </c>
      <c r="AF20" s="15">
        <f>'[1]Добові (2)'!BJ18</f>
        <v>3.2930000000000001</v>
      </c>
      <c r="AG20" s="15">
        <f>'[1]Добові (2)'!BK18</f>
        <v>23.622</v>
      </c>
      <c r="AH20" s="15">
        <f>'[1]Добові (2)'!BL18</f>
        <v>6.367</v>
      </c>
      <c r="AI20" s="15">
        <f>'[1]Добові (2)'!BM18</f>
        <v>1.4379999999999999</v>
      </c>
      <c r="AJ20" s="15">
        <f>'[1]Добові (2)'!BN18</f>
        <v>13.183</v>
      </c>
      <c r="AK20" s="15">
        <f>'[1]Добові (2)'!BO18</f>
        <v>16.945</v>
      </c>
      <c r="AL20" s="15">
        <f>'[1]Добові (2)'!BP18</f>
        <v>3.3170000000000002</v>
      </c>
      <c r="AM20" s="15">
        <f>'[1]Добові (2)'!BQ18</f>
        <v>4.1619999999999999</v>
      </c>
      <c r="AN20" s="15">
        <f>'[1]Добові (2)'!BR18</f>
        <v>4.7359999999999998</v>
      </c>
      <c r="AO20" s="15">
        <f>'[1]Добові (2)'!BS18</f>
        <v>37.662999999999997</v>
      </c>
      <c r="AP20" s="15">
        <f>'[1]Добові (2)'!BT18</f>
        <v>10.42</v>
      </c>
      <c r="AQ20" s="15">
        <f>'[1]Добові (2)'!BU18</f>
        <v>4.2069999999999999</v>
      </c>
      <c r="AR20" s="15">
        <f>'[1]Добові (2)'!BV18</f>
        <v>23.92</v>
      </c>
      <c r="AS20" s="15">
        <f>'[1]Добові (2)'!BW18</f>
        <v>1.978</v>
      </c>
      <c r="AT20" s="15">
        <f>'[1]Добові (2)'!BX18</f>
        <v>179.72900000000001</v>
      </c>
      <c r="AU20" s="15">
        <f>'[1]Добові (2)'!BY18</f>
        <v>5.6989999999999998</v>
      </c>
      <c r="AV20" s="15">
        <f>'[1]Добові (2)'!BZ18</f>
        <v>1.401</v>
      </c>
      <c r="AW20" s="15">
        <f>'[1]Добові (2)'!CA18</f>
        <v>173.46600000000001</v>
      </c>
      <c r="AX20" s="15">
        <f>'[1]Добові (2)'!CB18</f>
        <v>1.0249999999999999</v>
      </c>
      <c r="AY20" s="15">
        <f>'[1]Добові (2)'!CC18</f>
        <v>35.854999999999997</v>
      </c>
      <c r="AZ20" s="15">
        <f>'[1]Добові (2)'!CD18</f>
        <v>32.293999999999997</v>
      </c>
      <c r="BA20" s="15">
        <f>'[1]Добові (2)'!CE18</f>
        <v>8.42</v>
      </c>
      <c r="BB20" s="15">
        <f>'[1]Добові (2)'!CF18</f>
        <v>47.703000000000003</v>
      </c>
      <c r="BC20" s="15">
        <f>'[1]Добові (2)'!CG18</f>
        <v>11.63</v>
      </c>
      <c r="BD20" s="15">
        <f>'[1]Добові (2)'!CH18</f>
        <v>36.667999999999999</v>
      </c>
      <c r="BE20" s="15">
        <f>'[1]Добові (2)'!CI18</f>
        <v>1.119</v>
      </c>
      <c r="BF20" s="15">
        <f>'[1]Добові (2)'!CJ18</f>
        <v>10.722</v>
      </c>
      <c r="BG20" s="15">
        <f>'[1]Добові (2)'!CK18</f>
        <v>4.7640000000000002</v>
      </c>
      <c r="BH20" s="15">
        <f>'[1]Добові (2)'!CL18</f>
        <v>1.5740000000000001</v>
      </c>
      <c r="BI20" s="15">
        <f>'[1]Добові (2)'!CM18</f>
        <v>16.173999999999999</v>
      </c>
      <c r="BJ20" s="15">
        <f>'[1]Добові (2)'!CN18</f>
        <v>3.4169999999999998</v>
      </c>
      <c r="BK20" s="15">
        <f>'[1]Добові (2)'!CO18</f>
        <v>40.545999999999999</v>
      </c>
      <c r="BL20" s="15">
        <f>'[1]Добові (2)'!CP18</f>
        <v>29.384</v>
      </c>
      <c r="BM20" s="15">
        <f>'[1]Добові (2)'!CQ18</f>
        <v>10.146000000000001</v>
      </c>
      <c r="BN20" s="15">
        <f>'[1]Добові (2)'!CR18</f>
        <v>13.098000000000001</v>
      </c>
      <c r="BO20" s="15">
        <f>'[1]Добові (2)'!CS18</f>
        <v>8.0830000000000002</v>
      </c>
      <c r="BP20" s="15">
        <f>'[1]Добові (2)'!CT18</f>
        <v>3.5270000000000001</v>
      </c>
      <c r="BQ20" s="15">
        <f>'[1]Добові (2)'!CU18</f>
        <v>7.0750000000000002</v>
      </c>
      <c r="BR20" s="16">
        <f t="shared" si="0"/>
        <v>1307.673</v>
      </c>
      <c r="BS20" s="2"/>
      <c r="BT20" s="2"/>
      <c r="BU20" s="2"/>
      <c r="BV20" s="17"/>
    </row>
    <row r="21" spans="1:74" x14ac:dyDescent="0.25">
      <c r="A21" s="13">
        <v>15</v>
      </c>
      <c r="B21" s="14">
        <f>'3'!S25</f>
        <v>38.213000000000001</v>
      </c>
      <c r="C21" s="15">
        <f>'[1]Добові (2)'!AG19</f>
        <v>201.643</v>
      </c>
      <c r="D21" s="15">
        <f>'[1]Добові (2)'!AH19</f>
        <v>1.496</v>
      </c>
      <c r="E21" s="15">
        <f>'[1]Добові (2)'!AI19</f>
        <v>2.95</v>
      </c>
      <c r="F21" s="15">
        <f>'[1]Добові (2)'!AJ19</f>
        <v>6.4379999999999997</v>
      </c>
      <c r="G21" s="15">
        <f>'[1]Добові (2)'!AK19</f>
        <v>2.5259999999999998</v>
      </c>
      <c r="H21" s="15">
        <f>'[1]Добові (2)'!AL19</f>
        <v>3.508</v>
      </c>
      <c r="I21" s="15">
        <f>'[1]Добові (2)'!AM19</f>
        <v>7.6980000000000004</v>
      </c>
      <c r="J21" s="15">
        <f>'[1]Добові (2)'!AN19</f>
        <v>1.9710000000000001</v>
      </c>
      <c r="K21" s="15">
        <f>'[1]Добові (2)'!AO19</f>
        <v>2.7120000000000002</v>
      </c>
      <c r="L21" s="15">
        <f>'[1]Добові (2)'!AP19</f>
        <v>4.5919999999999996</v>
      </c>
      <c r="M21" s="15">
        <f>'[1]Добові (2)'!AQ19</f>
        <v>2.7029999999999998</v>
      </c>
      <c r="N21" s="15">
        <f>'[1]Добові (2)'!AR19</f>
        <v>0.57999999999999996</v>
      </c>
      <c r="O21" s="15">
        <f>'[1]Добові (2)'!AS19</f>
        <v>53.41</v>
      </c>
      <c r="P21" s="15">
        <f>'[1]Добові (2)'!AT19</f>
        <v>2.5840000000000001</v>
      </c>
      <c r="Q21" s="15">
        <f>'[1]Добові (2)'!AU19</f>
        <v>0</v>
      </c>
      <c r="R21" s="15">
        <f>'[1]Добові (2)'!AV19</f>
        <v>3.1040000000000001</v>
      </c>
      <c r="S21" s="15">
        <f>'[1]Добові (2)'!AW19</f>
        <v>15.728999999999999</v>
      </c>
      <c r="T21" s="15">
        <f>'[1]Добові (2)'!AX19</f>
        <v>4.0419999999999998</v>
      </c>
      <c r="U21" s="15">
        <f>'[1]Добові (2)'!AY19</f>
        <v>1.458</v>
      </c>
      <c r="V21" s="15">
        <f>'[1]Добові (2)'!AZ19</f>
        <v>1.409</v>
      </c>
      <c r="W21" s="15">
        <f>'[1]Добові (2)'!BA19</f>
        <v>6.8470000000000004</v>
      </c>
      <c r="X21" s="15">
        <f>'[1]Добові (2)'!BB19</f>
        <v>2.9860000000000002</v>
      </c>
      <c r="Y21" s="15">
        <f>'[1]Добові (2)'!BC19</f>
        <v>1.0269999999999999</v>
      </c>
      <c r="Z21" s="15">
        <f>'[1]Добові (2)'!BD19</f>
        <v>3.992</v>
      </c>
      <c r="AA21" s="15">
        <f>'[1]Добові (2)'!BE19</f>
        <v>4.1459999999999999</v>
      </c>
      <c r="AB21" s="15">
        <f>'[1]Добові (2)'!BF19</f>
        <v>2.0920000000000001</v>
      </c>
      <c r="AC21" s="15">
        <f>'[1]Добові (2)'!BG19</f>
        <v>7.8630000000000004</v>
      </c>
      <c r="AD21" s="15">
        <f>'[1]Добові (2)'!BH19</f>
        <v>2.294</v>
      </c>
      <c r="AE21" s="15">
        <f>'[1]Добові (2)'!BI19</f>
        <v>0</v>
      </c>
      <c r="AF21" s="15">
        <f>'[1]Добові (2)'!BJ19</f>
        <v>1.784</v>
      </c>
      <c r="AG21" s="15">
        <f>'[1]Добові (2)'!BK19</f>
        <v>16.812000000000001</v>
      </c>
      <c r="AH21" s="15">
        <f>'[1]Добові (2)'!BL19</f>
        <v>3.7839999999999998</v>
      </c>
      <c r="AI21" s="15">
        <f>'[1]Добові (2)'!BM19</f>
        <v>0.84799999999999998</v>
      </c>
      <c r="AJ21" s="15">
        <f>'[1]Добові (2)'!BN19</f>
        <v>7.1180000000000003</v>
      </c>
      <c r="AK21" s="15">
        <f>'[1]Добові (2)'!BO19</f>
        <v>14.939</v>
      </c>
      <c r="AL21" s="15">
        <f>'[1]Добові (2)'!BP19</f>
        <v>1.909</v>
      </c>
      <c r="AM21" s="15">
        <f>'[1]Добові (2)'!BQ19</f>
        <v>2.9409999999999998</v>
      </c>
      <c r="AN21" s="15">
        <f>'[1]Добові (2)'!BR19</f>
        <v>3.085</v>
      </c>
      <c r="AO21" s="15">
        <f>'[1]Добові (2)'!BS19</f>
        <v>24.667000000000002</v>
      </c>
      <c r="AP21" s="15">
        <f>'[1]Добові (2)'!BT19</f>
        <v>7.9749999999999996</v>
      </c>
      <c r="AQ21" s="15">
        <f>'[1]Добові (2)'!BU19</f>
        <v>2.9169999999999998</v>
      </c>
      <c r="AR21" s="15">
        <f>'[1]Добові (2)'!BV19</f>
        <v>12.619</v>
      </c>
      <c r="AS21" s="15">
        <f>'[1]Добові (2)'!BW19</f>
        <v>1.1830000000000001</v>
      </c>
      <c r="AT21" s="15">
        <f>'[1]Добові (2)'!BX19</f>
        <v>133.41200000000001</v>
      </c>
      <c r="AU21" s="15">
        <f>'[1]Добові (2)'!BY19</f>
        <v>3.778</v>
      </c>
      <c r="AV21" s="15">
        <f>'[1]Добові (2)'!BZ19</f>
        <v>2.2290000000000001</v>
      </c>
      <c r="AW21" s="15">
        <f>'[1]Добові (2)'!CA19</f>
        <v>136.286</v>
      </c>
      <c r="AX21" s="15">
        <f>'[1]Добові (2)'!CB19</f>
        <v>2.2570000000000001</v>
      </c>
      <c r="AY21" s="15">
        <f>'[1]Добові (2)'!CC19</f>
        <v>19.571000000000002</v>
      </c>
      <c r="AZ21" s="15">
        <f>'[1]Добові (2)'!CD19</f>
        <v>18.007999999999999</v>
      </c>
      <c r="BA21" s="15">
        <f>'[1]Добові (2)'!CE19</f>
        <v>4.375</v>
      </c>
      <c r="BB21" s="15">
        <f>'[1]Добові (2)'!CF19</f>
        <v>27.109000000000002</v>
      </c>
      <c r="BC21" s="15">
        <f>'[1]Добові (2)'!CG19</f>
        <v>6.7229999999999999</v>
      </c>
      <c r="BD21" s="15">
        <f>'[1]Добові (2)'!CH19</f>
        <v>22.37</v>
      </c>
      <c r="BE21" s="15">
        <f>'[1]Добові (2)'!CI19</f>
        <v>1.3740000000000001</v>
      </c>
      <c r="BF21" s="15">
        <f>'[1]Добові (2)'!CJ19</f>
        <v>5.7850000000000001</v>
      </c>
      <c r="BG21" s="15">
        <f>'[1]Добові (2)'!CK19</f>
        <v>2.3149999999999999</v>
      </c>
      <c r="BH21" s="15">
        <f>'[1]Добові (2)'!CL19</f>
        <v>0.85099999999999998</v>
      </c>
      <c r="BI21" s="15">
        <f>'[1]Добові (2)'!CM19</f>
        <v>8.641</v>
      </c>
      <c r="BJ21" s="15">
        <f>'[1]Добові (2)'!CN19</f>
        <v>1.276</v>
      </c>
      <c r="BK21" s="15">
        <f>'[1]Добові (2)'!CO19</f>
        <v>25.048999999999999</v>
      </c>
      <c r="BL21" s="15">
        <f>'[1]Добові (2)'!CP19</f>
        <v>22.41</v>
      </c>
      <c r="BM21" s="15">
        <f>'[1]Добові (2)'!CQ19</f>
        <v>6.4409999999999998</v>
      </c>
      <c r="BN21" s="15">
        <f>'[1]Добові (2)'!CR19</f>
        <v>6.4909999999999997</v>
      </c>
      <c r="BO21" s="15">
        <f>'[1]Добові (2)'!CS19</f>
        <v>5.5620000000000003</v>
      </c>
      <c r="BP21" s="15">
        <f>'[1]Добові (2)'!CT19</f>
        <v>1.8520000000000001</v>
      </c>
      <c r="BQ21" s="15">
        <f>'[1]Добові (2)'!CU19</f>
        <v>3.8940000000000001</v>
      </c>
      <c r="BR21" s="16">
        <f t="shared" si="0"/>
        <v>922.43999999999994</v>
      </c>
      <c r="BS21" s="2"/>
      <c r="BT21" s="2"/>
      <c r="BU21" s="2"/>
      <c r="BV21" s="17"/>
    </row>
    <row r="22" spans="1:74" x14ac:dyDescent="0.25">
      <c r="A22" s="18">
        <v>16</v>
      </c>
      <c r="B22" s="14">
        <f>'3'!S26</f>
        <v>38.213000000000001</v>
      </c>
      <c r="C22" s="15">
        <f>'[1]Добові (2)'!AG20</f>
        <v>203.18899999999999</v>
      </c>
      <c r="D22" s="15">
        <f>'[1]Добові (2)'!AH20</f>
        <v>1.7669999999999999</v>
      </c>
      <c r="E22" s="15">
        <f>'[1]Добові (2)'!AI20</f>
        <v>3.0190000000000001</v>
      </c>
      <c r="F22" s="15">
        <f>'[1]Добові (2)'!AJ20</f>
        <v>6.1150000000000002</v>
      </c>
      <c r="G22" s="15">
        <f>'[1]Добові (2)'!AK20</f>
        <v>2.5910000000000002</v>
      </c>
      <c r="H22" s="15">
        <f>'[1]Добові (2)'!AL20</f>
        <v>3.2959999999999998</v>
      </c>
      <c r="I22" s="15">
        <f>'[1]Добові (2)'!AM20</f>
        <v>7.8319999999999999</v>
      </c>
      <c r="J22" s="15">
        <f>'[1]Добові (2)'!AN20</f>
        <v>1.897</v>
      </c>
      <c r="K22" s="15">
        <f>'[1]Добові (2)'!AO20</f>
        <v>2.613</v>
      </c>
      <c r="L22" s="15">
        <f>'[1]Добові (2)'!AP20</f>
        <v>4.2880000000000003</v>
      </c>
      <c r="M22" s="15">
        <f>'[1]Добові (2)'!AQ20</f>
        <v>2.4489999999999998</v>
      </c>
      <c r="N22" s="15">
        <f>'[1]Добові (2)'!AR20</f>
        <v>0.68300000000000005</v>
      </c>
      <c r="O22" s="15">
        <f>'[1]Добові (2)'!AS20</f>
        <v>51.453000000000003</v>
      </c>
      <c r="P22" s="15">
        <f>'[1]Добові (2)'!AT20</f>
        <v>3.7309999999999999</v>
      </c>
      <c r="Q22" s="15">
        <f>'[1]Добові (2)'!AU20</f>
        <v>0</v>
      </c>
      <c r="R22" s="15">
        <f>'[1]Добові (2)'!AV20</f>
        <v>3.8370000000000002</v>
      </c>
      <c r="S22" s="15">
        <f>'[1]Добові (2)'!AW20</f>
        <v>15.775</v>
      </c>
      <c r="T22" s="15">
        <f>'[1]Добові (2)'!AX20</f>
        <v>3.9009999999999998</v>
      </c>
      <c r="U22" s="15">
        <f>'[1]Добові (2)'!AY20</f>
        <v>1.452</v>
      </c>
      <c r="V22" s="15">
        <f>'[1]Добові (2)'!AZ20</f>
        <v>1.427</v>
      </c>
      <c r="W22" s="15">
        <f>'[1]Добові (2)'!BA20</f>
        <v>7.41</v>
      </c>
      <c r="X22" s="15">
        <f>'[1]Добові (2)'!BB20</f>
        <v>2.94</v>
      </c>
      <c r="Y22" s="15">
        <f>'[1]Добові (2)'!BC20</f>
        <v>1.002</v>
      </c>
      <c r="Z22" s="15">
        <f>'[1]Добові (2)'!BD20</f>
        <v>4.1669999999999998</v>
      </c>
      <c r="AA22" s="15">
        <f>'[1]Добові (2)'!BE20</f>
        <v>3.9279999999999999</v>
      </c>
      <c r="AB22" s="15">
        <f>'[1]Добові (2)'!BF20</f>
        <v>2.093</v>
      </c>
      <c r="AC22" s="15">
        <f>'[1]Добові (2)'!BG20</f>
        <v>7.085</v>
      </c>
      <c r="AD22" s="15">
        <f>'[1]Добові (2)'!BH20</f>
        <v>2.0249999999999999</v>
      </c>
      <c r="AE22" s="15">
        <f>'[1]Добові (2)'!BI20</f>
        <v>0</v>
      </c>
      <c r="AF22" s="15">
        <f>'[1]Добові (2)'!BJ20</f>
        <v>1.603</v>
      </c>
      <c r="AG22" s="15">
        <f>'[1]Добові (2)'!BK20</f>
        <v>16.175999999999998</v>
      </c>
      <c r="AH22" s="15">
        <f>'[1]Добові (2)'!BL20</f>
        <v>2.8919999999999999</v>
      </c>
      <c r="AI22" s="15">
        <f>'[1]Добові (2)'!BM20</f>
        <v>0.74399999999999999</v>
      </c>
      <c r="AJ22" s="15">
        <f>'[1]Добові (2)'!BN20</f>
        <v>8.1519999999999992</v>
      </c>
      <c r="AK22" s="15">
        <f>'[1]Добові (2)'!BO20</f>
        <v>14.901</v>
      </c>
      <c r="AL22" s="15">
        <f>'[1]Добові (2)'!BP20</f>
        <v>1.89</v>
      </c>
      <c r="AM22" s="15">
        <f>'[1]Добові (2)'!BQ20</f>
        <v>2.7850000000000001</v>
      </c>
      <c r="AN22" s="15">
        <f>'[1]Добові (2)'!BR20</f>
        <v>2.3460000000000001</v>
      </c>
      <c r="AO22" s="15">
        <f>'[1]Добові (2)'!BS20</f>
        <v>24.259</v>
      </c>
      <c r="AP22" s="15">
        <f>'[1]Добові (2)'!BT20</f>
        <v>7.3330000000000002</v>
      </c>
      <c r="AQ22" s="15">
        <f>'[1]Добові (2)'!BU20</f>
        <v>2.427</v>
      </c>
      <c r="AR22" s="15">
        <f>'[1]Добові (2)'!BV20</f>
        <v>11.367000000000001</v>
      </c>
      <c r="AS22" s="15">
        <f>'[1]Добові (2)'!BW20</f>
        <v>1.0760000000000001</v>
      </c>
      <c r="AT22" s="15">
        <f>'[1]Добові (2)'!BX20</f>
        <v>141.297</v>
      </c>
      <c r="AU22" s="15">
        <f>'[1]Добові (2)'!BY20</f>
        <v>3.6930000000000001</v>
      </c>
      <c r="AV22" s="15">
        <f>'[1]Добові (2)'!BZ20</f>
        <v>1.9590000000000001</v>
      </c>
      <c r="AW22" s="15">
        <f>'[1]Добові (2)'!CA20</f>
        <v>129.489</v>
      </c>
      <c r="AX22" s="15">
        <f>'[1]Добові (2)'!CB20</f>
        <v>2.8109999999999999</v>
      </c>
      <c r="AY22" s="15">
        <f>'[1]Добові (2)'!CC20</f>
        <v>15.531000000000001</v>
      </c>
      <c r="AZ22" s="15">
        <f>'[1]Добові (2)'!CD20</f>
        <v>16.998000000000001</v>
      </c>
      <c r="BA22" s="15">
        <f>'[1]Добові (2)'!CE20</f>
        <v>3.972</v>
      </c>
      <c r="BB22" s="15">
        <f>'[1]Добові (2)'!CF20</f>
        <v>25.751999999999999</v>
      </c>
      <c r="BC22" s="15">
        <f>'[1]Добові (2)'!CG20</f>
        <v>6.6349999999999998</v>
      </c>
      <c r="BD22" s="15">
        <f>'[1]Добові (2)'!CH20</f>
        <v>21.495000000000001</v>
      </c>
      <c r="BE22" s="15">
        <f>'[1]Добові (2)'!CI20</f>
        <v>1.518</v>
      </c>
      <c r="BF22" s="15">
        <f>'[1]Добові (2)'!CJ20</f>
        <v>4.9379999999999997</v>
      </c>
      <c r="BG22" s="15">
        <f>'[1]Добові (2)'!CK20</f>
        <v>2.2530000000000001</v>
      </c>
      <c r="BH22" s="15">
        <f>'[1]Добові (2)'!CL20</f>
        <v>0.81899999999999995</v>
      </c>
      <c r="BI22" s="15">
        <f>'[1]Добові (2)'!CM20</f>
        <v>8.5860000000000003</v>
      </c>
      <c r="BJ22" s="15">
        <f>'[1]Добові (2)'!CN20</f>
        <v>3.1</v>
      </c>
      <c r="BK22" s="15">
        <f>'[1]Добові (2)'!CO20</f>
        <v>22.591999999999999</v>
      </c>
      <c r="BL22" s="15">
        <f>'[1]Добові (2)'!CP20</f>
        <v>16.89</v>
      </c>
      <c r="BM22" s="15">
        <f>'[1]Добові (2)'!CQ20</f>
        <v>5.8710000000000004</v>
      </c>
      <c r="BN22" s="15">
        <f>'[1]Добові (2)'!CR20</f>
        <v>5.4779999999999998</v>
      </c>
      <c r="BO22" s="15">
        <f>'[1]Добові (2)'!CS20</f>
        <v>5.9599999999999991</v>
      </c>
      <c r="BP22" s="15">
        <f>'[1]Добові (2)'!CT20</f>
        <v>1.7110000000000001</v>
      </c>
      <c r="BQ22" s="15">
        <f>'[1]Добові (2)'!CU20</f>
        <v>3.4790000000000001</v>
      </c>
      <c r="BR22" s="16">
        <f t="shared" si="0"/>
        <v>902.74300000000005</v>
      </c>
      <c r="BS22" s="2"/>
      <c r="BT22" s="2"/>
      <c r="BU22" s="2"/>
      <c r="BV22" s="17"/>
    </row>
    <row r="23" spans="1:74" x14ac:dyDescent="0.25">
      <c r="A23" s="18">
        <v>17</v>
      </c>
      <c r="B23" s="14">
        <f>'3'!S27</f>
        <v>38.213000000000001</v>
      </c>
      <c r="C23" s="15">
        <f>'[1]Добові (2)'!AG21</f>
        <v>206.68100000000001</v>
      </c>
      <c r="D23" s="15">
        <f>'[1]Добові (2)'!AH21</f>
        <v>2.1419999999999999</v>
      </c>
      <c r="E23" s="15">
        <f>'[1]Добові (2)'!AI21</f>
        <v>2.871</v>
      </c>
      <c r="F23" s="15">
        <f>'[1]Добові (2)'!AJ21</f>
        <v>5.8860000000000001</v>
      </c>
      <c r="G23" s="15">
        <f>'[1]Добові (2)'!AK21</f>
        <v>2.4279999999999999</v>
      </c>
      <c r="H23" s="15">
        <f>'[1]Добові (2)'!AL21</f>
        <v>3.431</v>
      </c>
      <c r="I23" s="15">
        <f>'[1]Добові (2)'!AM21</f>
        <v>7.923</v>
      </c>
      <c r="J23" s="15">
        <f>'[1]Добові (2)'!AN21</f>
        <v>1.83</v>
      </c>
      <c r="K23" s="15">
        <f>'[1]Добові (2)'!AO21</f>
        <v>2.6230000000000002</v>
      </c>
      <c r="L23" s="15">
        <f>'[1]Добові (2)'!AP21</f>
        <v>4.1470000000000002</v>
      </c>
      <c r="M23" s="15">
        <f>'[1]Добові (2)'!AQ21</f>
        <v>2.3809999999999998</v>
      </c>
      <c r="N23" s="15">
        <f>'[1]Добові (2)'!AR21</f>
        <v>0</v>
      </c>
      <c r="O23" s="15">
        <f>'[1]Добові (2)'!AS21</f>
        <v>50.503999999999998</v>
      </c>
      <c r="P23" s="15">
        <f>'[1]Добові (2)'!AT21</f>
        <v>3.6520000000000001</v>
      </c>
      <c r="Q23" s="15">
        <f>'[1]Добові (2)'!AU21</f>
        <v>0</v>
      </c>
      <c r="R23" s="15">
        <f>'[1]Добові (2)'!AV21</f>
        <v>4.5620000000000003</v>
      </c>
      <c r="S23" s="15">
        <f>'[1]Добові (2)'!AW21</f>
        <v>15.484999999999999</v>
      </c>
      <c r="T23" s="15">
        <f>'[1]Добові (2)'!AX21</f>
        <v>3.762</v>
      </c>
      <c r="U23" s="15">
        <f>'[1]Добові (2)'!AY21</f>
        <v>1.456</v>
      </c>
      <c r="V23" s="15">
        <f>'[1]Добові (2)'!AZ21</f>
        <v>1.3160000000000001</v>
      </c>
      <c r="W23" s="15">
        <f>'[1]Добові (2)'!BA21</f>
        <v>7.0979999999999999</v>
      </c>
      <c r="X23" s="15">
        <f>'[1]Добові (2)'!BB21</f>
        <v>2.726</v>
      </c>
      <c r="Y23" s="15">
        <f>'[1]Добові (2)'!BC21</f>
        <v>0.97399999999999998</v>
      </c>
      <c r="Z23" s="15">
        <f>'[1]Добові (2)'!BD21</f>
        <v>3.8820000000000001</v>
      </c>
      <c r="AA23" s="15">
        <f>'[1]Добові (2)'!BE21</f>
        <v>3.85</v>
      </c>
      <c r="AB23" s="15">
        <f>'[1]Добові (2)'!BF21</f>
        <v>2.0339999999999998</v>
      </c>
      <c r="AC23" s="15">
        <f>'[1]Добові (2)'!BG21</f>
        <v>7.58</v>
      </c>
      <c r="AD23" s="15">
        <f>'[1]Добові (2)'!BH21</f>
        <v>2.0070000000000001</v>
      </c>
      <c r="AE23" s="15">
        <f>'[1]Добові (2)'!BI21</f>
        <v>0</v>
      </c>
      <c r="AF23" s="15">
        <f>'[1]Добові (2)'!BJ21</f>
        <v>1.639</v>
      </c>
      <c r="AG23" s="15">
        <f>'[1]Добові (2)'!BK21</f>
        <v>16.425000000000001</v>
      </c>
      <c r="AH23" s="15">
        <f>'[1]Добові (2)'!BL21</f>
        <v>3.11</v>
      </c>
      <c r="AI23" s="15">
        <f>'[1]Добові (2)'!BM21</f>
        <v>0.746</v>
      </c>
      <c r="AJ23" s="15">
        <f>'[1]Добові (2)'!BN21</f>
        <v>7.3639999999999999</v>
      </c>
      <c r="AK23" s="15">
        <f>'[1]Добові (2)'!BO21</f>
        <v>15.039</v>
      </c>
      <c r="AL23" s="15">
        <f>'[1]Добові (2)'!BP21</f>
        <v>1.7450000000000001</v>
      </c>
      <c r="AM23" s="15">
        <f>'[1]Добові (2)'!BQ21</f>
        <v>2.794</v>
      </c>
      <c r="AN23" s="15">
        <f>'[1]Добові (2)'!BR21</f>
        <v>2.706</v>
      </c>
      <c r="AO23" s="15">
        <f>'[1]Добові (2)'!BS21</f>
        <v>26.038</v>
      </c>
      <c r="AP23" s="15">
        <f>'[1]Добові (2)'!BT21</f>
        <v>7.2720000000000002</v>
      </c>
      <c r="AQ23" s="15">
        <f>'[1]Добові (2)'!BU21</f>
        <v>2.2970000000000002</v>
      </c>
      <c r="AR23" s="15">
        <f>'[1]Добові (2)'!BV21</f>
        <v>10.959</v>
      </c>
      <c r="AS23" s="15">
        <f>'[1]Добові (2)'!BW21</f>
        <v>1.079</v>
      </c>
      <c r="AT23" s="15">
        <f>'[1]Добові (2)'!BX21</f>
        <v>127.13500000000001</v>
      </c>
      <c r="AU23" s="15">
        <f>'[1]Добові (2)'!BY21</f>
        <v>3.5939999999999999</v>
      </c>
      <c r="AV23" s="15">
        <f>'[1]Добові (2)'!BZ21</f>
        <v>1.6759999999999999</v>
      </c>
      <c r="AW23" s="15">
        <f>'[1]Добові (2)'!CA21</f>
        <v>135.708</v>
      </c>
      <c r="AX23" s="15">
        <f>'[1]Добові (2)'!CB21</f>
        <v>3.2709999999999999</v>
      </c>
      <c r="AY23" s="15">
        <f>'[1]Добові (2)'!CC21</f>
        <v>14.342000000000001</v>
      </c>
      <c r="AZ23" s="15">
        <f>'[1]Добові (2)'!CD21</f>
        <v>16.260000000000002</v>
      </c>
      <c r="BA23" s="15">
        <f>'[1]Добові (2)'!CE21</f>
        <v>3.89</v>
      </c>
      <c r="BB23" s="15">
        <f>'[1]Добові (2)'!CF21</f>
        <v>25.166</v>
      </c>
      <c r="BC23" s="15">
        <f>'[1]Добові (2)'!CG21</f>
        <v>6.0890000000000004</v>
      </c>
      <c r="BD23" s="15">
        <f>'[1]Добові (2)'!CH21</f>
        <v>21.82</v>
      </c>
      <c r="BE23" s="15">
        <f>'[1]Добові (2)'!CI21</f>
        <v>0.874</v>
      </c>
      <c r="BF23" s="15">
        <f>'[1]Добові (2)'!CJ21</f>
        <v>5.3479999999999999</v>
      </c>
      <c r="BG23" s="15">
        <f>'[1]Добові (2)'!CK21</f>
        <v>2.1960000000000002</v>
      </c>
      <c r="BH23" s="15">
        <f>'[1]Добові (2)'!CL21</f>
        <v>0.80400000000000005</v>
      </c>
      <c r="BI23" s="15">
        <f>'[1]Добові (2)'!CM21</f>
        <v>8.0619999999999994</v>
      </c>
      <c r="BJ23" s="15">
        <f>'[1]Добові (2)'!CN21</f>
        <v>1.135</v>
      </c>
      <c r="BK23" s="15">
        <f>'[1]Добові (2)'!CO21</f>
        <v>22.574999999999999</v>
      </c>
      <c r="BL23" s="15">
        <f>'[1]Добові (2)'!CP21</f>
        <v>19.773</v>
      </c>
      <c r="BM23" s="15">
        <f>'[1]Добові (2)'!CQ21</f>
        <v>5.7469999999999999</v>
      </c>
      <c r="BN23" s="15">
        <f>'[1]Добові (2)'!CR21</f>
        <v>5.2050000000000001</v>
      </c>
      <c r="BO23" s="15">
        <f>'[1]Добові (2)'!CS21</f>
        <v>6.1419999999999995</v>
      </c>
      <c r="BP23" s="15">
        <f>'[1]Добові (2)'!CT21</f>
        <v>1.619</v>
      </c>
      <c r="BQ23" s="15">
        <f>'[1]Добові (2)'!CU21</f>
        <v>3.5209999999999999</v>
      </c>
      <c r="BR23" s="16">
        <f t="shared" si="0"/>
        <v>894.3960000000003</v>
      </c>
      <c r="BS23" s="2"/>
      <c r="BT23" s="2"/>
      <c r="BU23" s="2"/>
      <c r="BV23" s="17"/>
    </row>
    <row r="24" spans="1:74" x14ac:dyDescent="0.25">
      <c r="A24" s="18">
        <v>18</v>
      </c>
      <c r="B24" s="14">
        <f>'3'!S28</f>
        <v>38.213000000000001</v>
      </c>
      <c r="C24" s="15">
        <f>'[1]Добові (2)'!AG22</f>
        <v>201.62899999999999</v>
      </c>
      <c r="D24" s="15">
        <f>'[1]Добові (2)'!AH22</f>
        <v>1.867</v>
      </c>
      <c r="E24" s="15">
        <f>'[1]Добові (2)'!AI22</f>
        <v>2.6</v>
      </c>
      <c r="F24" s="15">
        <f>'[1]Добові (2)'!AJ22</f>
        <v>5.8979999999999997</v>
      </c>
      <c r="G24" s="15">
        <f>'[1]Добові (2)'!AK22</f>
        <v>2.3540000000000001</v>
      </c>
      <c r="H24" s="15">
        <f>'[1]Добові (2)'!AL22</f>
        <v>3.2610000000000001</v>
      </c>
      <c r="I24" s="15">
        <f>'[1]Добові (2)'!AM22</f>
        <v>8.016</v>
      </c>
      <c r="J24" s="15">
        <f>'[1]Добові (2)'!AN22</f>
        <v>1.764</v>
      </c>
      <c r="K24" s="15">
        <f>'[1]Добові (2)'!AO22</f>
        <v>2.5339999999999998</v>
      </c>
      <c r="L24" s="15">
        <f>'[1]Добові (2)'!AP22</f>
        <v>3.956</v>
      </c>
      <c r="M24" s="15">
        <f>'[1]Добові (2)'!AQ22</f>
        <v>2.2240000000000002</v>
      </c>
      <c r="N24" s="15">
        <f>'[1]Добові (2)'!AR22</f>
        <v>0.49099999999999999</v>
      </c>
      <c r="O24" s="15">
        <f>'[1]Добові (2)'!AS22</f>
        <v>49.048000000000002</v>
      </c>
      <c r="P24" s="15">
        <f>'[1]Добові (2)'!AT22</f>
        <v>3.2240000000000002</v>
      </c>
      <c r="Q24" s="15">
        <f>'[1]Добові (2)'!AU22</f>
        <v>0</v>
      </c>
      <c r="R24" s="15">
        <f>'[1]Добові (2)'!AV22</f>
        <v>2.992</v>
      </c>
      <c r="S24" s="15">
        <f>'[1]Добові (2)'!AW22</f>
        <v>15.324</v>
      </c>
      <c r="T24" s="15">
        <f>'[1]Добові (2)'!AX22</f>
        <v>3.4889999999999999</v>
      </c>
      <c r="U24" s="15">
        <f>'[1]Добові (2)'!AY22</f>
        <v>1.363</v>
      </c>
      <c r="V24" s="15">
        <f>'[1]Добові (2)'!AZ22</f>
        <v>1.147</v>
      </c>
      <c r="W24" s="15">
        <f>'[1]Добові (2)'!BA22</f>
        <v>5.1740000000000004</v>
      </c>
      <c r="X24" s="15">
        <f>'[1]Добові (2)'!BB22</f>
        <v>2.5910000000000002</v>
      </c>
      <c r="Y24" s="15">
        <f>'[1]Добові (2)'!BC22</f>
        <v>0.86</v>
      </c>
      <c r="Z24" s="15">
        <f>'[1]Добові (2)'!BD22</f>
        <v>3.653</v>
      </c>
      <c r="AA24" s="15">
        <f>'[1]Добові (2)'!BE22</f>
        <v>3.5830000000000002</v>
      </c>
      <c r="AB24" s="15">
        <f>'[1]Добові (2)'!BF22</f>
        <v>1.833</v>
      </c>
      <c r="AC24" s="15">
        <f>'[1]Добові (2)'!BG22</f>
        <v>6.6689999999999996</v>
      </c>
      <c r="AD24" s="15">
        <f>'[1]Добові (2)'!BH22</f>
        <v>1.893</v>
      </c>
      <c r="AE24" s="15">
        <f>'[1]Добові (2)'!BI22</f>
        <v>0</v>
      </c>
      <c r="AF24" s="15">
        <f>'[1]Добові (2)'!BJ22</f>
        <v>1.51</v>
      </c>
      <c r="AG24" s="15">
        <f>'[1]Добові (2)'!BK22</f>
        <v>15.862</v>
      </c>
      <c r="AH24" s="15">
        <f>'[1]Добові (2)'!BL22</f>
        <v>3.4089999999999998</v>
      </c>
      <c r="AI24" s="15">
        <f>'[1]Добові (2)'!BM22</f>
        <v>0.68300000000000005</v>
      </c>
      <c r="AJ24" s="15">
        <f>'[1]Добові (2)'!BN22</f>
        <v>6.577</v>
      </c>
      <c r="AK24" s="15">
        <f>'[1]Добові (2)'!BO22</f>
        <v>14.099</v>
      </c>
      <c r="AL24" s="15">
        <f>'[1]Добові (2)'!BP22</f>
        <v>1.891</v>
      </c>
      <c r="AM24" s="15">
        <f>'[1]Добові (2)'!BQ22</f>
        <v>2.9940000000000002</v>
      </c>
      <c r="AN24" s="15">
        <f>'[1]Добові (2)'!BR22</f>
        <v>2.7189999999999999</v>
      </c>
      <c r="AO24" s="15">
        <f>'[1]Добові (2)'!BS22</f>
        <v>25.847000000000001</v>
      </c>
      <c r="AP24" s="15">
        <f>'[1]Добові (2)'!BT22</f>
        <v>7.452</v>
      </c>
      <c r="AQ24" s="15">
        <f>'[1]Добові (2)'!BU22</f>
        <v>2.1880000000000002</v>
      </c>
      <c r="AR24" s="15">
        <f>'[1]Добові (2)'!BV22</f>
        <v>10.207000000000001</v>
      </c>
      <c r="AS24" s="15">
        <f>'[1]Добові (2)'!BW22</f>
        <v>1.024</v>
      </c>
      <c r="AT24" s="15">
        <f>'[1]Добові (2)'!BX22</f>
        <v>136.178</v>
      </c>
      <c r="AU24" s="15">
        <f>'[1]Добові (2)'!BY22</f>
        <v>3.4790000000000001</v>
      </c>
      <c r="AV24" s="15">
        <f>'[1]Добові (2)'!BZ22</f>
        <v>2.7879999999999998</v>
      </c>
      <c r="AW24" s="15">
        <f>'[1]Добові (2)'!CA22</f>
        <v>115.977</v>
      </c>
      <c r="AX24" s="15">
        <f>'[1]Добові (2)'!CB22</f>
        <v>4.3419999999999996</v>
      </c>
      <c r="AY24" s="15">
        <f>'[1]Добові (2)'!CC22</f>
        <v>13.209</v>
      </c>
      <c r="AZ24" s="15">
        <f>'[1]Добові (2)'!CD22</f>
        <v>15.055999999999999</v>
      </c>
      <c r="BA24" s="15">
        <f>'[1]Добові (2)'!CE22</f>
        <v>3.7170000000000001</v>
      </c>
      <c r="BB24" s="15">
        <f>'[1]Добові (2)'!CF22</f>
        <v>22.082999999999998</v>
      </c>
      <c r="BC24" s="15">
        <f>'[1]Добові (2)'!CG22</f>
        <v>5.7110000000000003</v>
      </c>
      <c r="BD24" s="15">
        <f>'[1]Добові (2)'!CH22</f>
        <v>20.207000000000001</v>
      </c>
      <c r="BE24" s="15">
        <f>'[1]Добові (2)'!CI22</f>
        <v>1.5449999999999999</v>
      </c>
      <c r="BF24" s="15">
        <f>'[1]Добові (2)'!CJ22</f>
        <v>4.9690000000000003</v>
      </c>
      <c r="BG24" s="15">
        <f>'[1]Добові (2)'!CK22</f>
        <v>2.0590000000000002</v>
      </c>
      <c r="BH24" s="15">
        <f>'[1]Добові (2)'!CL22</f>
        <v>0.72399999999999998</v>
      </c>
      <c r="BI24" s="15">
        <f>'[1]Добові (2)'!CM22</f>
        <v>7.2709999999999999</v>
      </c>
      <c r="BJ24" s="15">
        <f>'[1]Добові (2)'!CN22</f>
        <v>2.6269999999999998</v>
      </c>
      <c r="BK24" s="15">
        <f>'[1]Добові (2)'!CO22</f>
        <v>21.494</v>
      </c>
      <c r="BL24" s="15">
        <f>'[1]Добові (2)'!CP22</f>
        <v>17.513999999999999</v>
      </c>
      <c r="BM24" s="15">
        <f>'[1]Добові (2)'!CQ22</f>
        <v>5.3760000000000003</v>
      </c>
      <c r="BN24" s="15">
        <f>'[1]Добові (2)'!CR22</f>
        <v>4.6909999999999998</v>
      </c>
      <c r="BO24" s="15">
        <f>'[1]Добові (2)'!CS22</f>
        <v>5.7530000000000001</v>
      </c>
      <c r="BP24" s="15">
        <f>'[1]Добові (2)'!CT22</f>
        <v>1.4390000000000001</v>
      </c>
      <c r="BQ24" s="15">
        <f>'[1]Добові (2)'!CU22</f>
        <v>3.331</v>
      </c>
      <c r="BR24" s="16">
        <f t="shared" si="0"/>
        <v>857.43899999999996</v>
      </c>
      <c r="BS24" s="2"/>
      <c r="BT24" s="2"/>
      <c r="BU24" s="2"/>
      <c r="BV24" s="17"/>
    </row>
    <row r="25" spans="1:74" x14ac:dyDescent="0.25">
      <c r="A25" s="18">
        <v>19</v>
      </c>
      <c r="B25" s="14">
        <f>'3'!S29</f>
        <v>38.213000000000001</v>
      </c>
      <c r="C25" s="15">
        <f>'[1]Добові (2)'!AG23</f>
        <v>184.892</v>
      </c>
      <c r="D25" s="15">
        <f>'[1]Добові (2)'!AH23</f>
        <v>1.6970000000000001</v>
      </c>
      <c r="E25" s="15">
        <f>'[1]Добові (2)'!AI23</f>
        <v>2.3759999999999999</v>
      </c>
      <c r="F25" s="15">
        <f>'[1]Добові (2)'!AJ23</f>
        <v>5.17</v>
      </c>
      <c r="G25" s="15">
        <f>'[1]Добові (2)'!AK23</f>
        <v>2.1909999999999998</v>
      </c>
      <c r="H25" s="15">
        <f>'[1]Добові (2)'!AL23</f>
        <v>2.996</v>
      </c>
      <c r="I25" s="15">
        <f>'[1]Добові (2)'!AM23</f>
        <v>6.577</v>
      </c>
      <c r="J25" s="15">
        <f>'[1]Добові (2)'!AN23</f>
        <v>1.663</v>
      </c>
      <c r="K25" s="15">
        <f>'[1]Добові (2)'!AO23</f>
        <v>2.1970000000000001</v>
      </c>
      <c r="L25" s="15">
        <f>'[1]Добові (2)'!AP23</f>
        <v>3.7530000000000001</v>
      </c>
      <c r="M25" s="15">
        <f>'[1]Добові (2)'!AQ23</f>
        <v>1.978</v>
      </c>
      <c r="N25" s="15">
        <f>'[1]Добові (2)'!AR23</f>
        <v>0.30599999999999999</v>
      </c>
      <c r="O25" s="15">
        <f>'[1]Добові (2)'!AS23</f>
        <v>44.912999999999997</v>
      </c>
      <c r="P25" s="15">
        <f>'[1]Добові (2)'!AT23</f>
        <v>2.76</v>
      </c>
      <c r="Q25" s="15">
        <f>'[1]Добові (2)'!AU23</f>
        <v>0</v>
      </c>
      <c r="R25" s="15">
        <f>'[1]Добові (2)'!AV23</f>
        <v>2.2389999999999999</v>
      </c>
      <c r="S25" s="15">
        <f>'[1]Добові (2)'!AW23</f>
        <v>14.696</v>
      </c>
      <c r="T25" s="15">
        <f>'[1]Добові (2)'!AX23</f>
        <v>3.1890000000000001</v>
      </c>
      <c r="U25" s="15">
        <f>'[1]Добові (2)'!AY23</f>
        <v>1.133</v>
      </c>
      <c r="V25" s="15">
        <f>'[1]Добові (2)'!AZ23</f>
        <v>1.0389999999999999</v>
      </c>
      <c r="W25" s="15">
        <f>'[1]Добові (2)'!BA23</f>
        <v>4.7640000000000002</v>
      </c>
      <c r="X25" s="15">
        <f>'[1]Добові (2)'!BB23</f>
        <v>2.411</v>
      </c>
      <c r="Y25" s="15">
        <f>'[1]Добові (2)'!BC23</f>
        <v>0.80700000000000005</v>
      </c>
      <c r="Z25" s="15">
        <f>'[1]Добові (2)'!BD23</f>
        <v>3.2549999999999999</v>
      </c>
      <c r="AA25" s="15">
        <f>'[1]Добові (2)'!BE23</f>
        <v>3.3580000000000001</v>
      </c>
      <c r="AB25" s="15">
        <f>'[1]Добові (2)'!BF23</f>
        <v>1.7130000000000001</v>
      </c>
      <c r="AC25" s="15">
        <f>'[1]Добові (2)'!BG23</f>
        <v>5.7569999999999997</v>
      </c>
      <c r="AD25" s="15">
        <f>'[1]Добові (2)'!BH23</f>
        <v>1.6890000000000001</v>
      </c>
      <c r="AE25" s="15">
        <f>'[1]Добові (2)'!BI23</f>
        <v>0</v>
      </c>
      <c r="AF25" s="15">
        <f>'[1]Добові (2)'!BJ23</f>
        <v>1.4319999999999999</v>
      </c>
      <c r="AG25" s="15">
        <f>'[1]Добові (2)'!BK23</f>
        <v>15.37</v>
      </c>
      <c r="AH25" s="15">
        <f>'[1]Добові (2)'!BL23</f>
        <v>3.1859999999999999</v>
      </c>
      <c r="AI25" s="15">
        <f>'[1]Добові (2)'!BM23</f>
        <v>0.68500000000000005</v>
      </c>
      <c r="AJ25" s="15">
        <f>'[1]Добові (2)'!BN23</f>
        <v>6.2720000000000002</v>
      </c>
      <c r="AK25" s="15">
        <f>'[1]Добові (2)'!BO23</f>
        <v>14.294</v>
      </c>
      <c r="AL25" s="15">
        <f>'[1]Добові (2)'!BP23</f>
        <v>1.5660000000000001</v>
      </c>
      <c r="AM25" s="15">
        <f>'[1]Добові (2)'!BQ23</f>
        <v>2.6320000000000001</v>
      </c>
      <c r="AN25" s="15">
        <f>'[1]Добові (2)'!BR23</f>
        <v>2.1880000000000002</v>
      </c>
      <c r="AO25" s="15">
        <f>'[1]Добові (2)'!BS23</f>
        <v>21.86</v>
      </c>
      <c r="AP25" s="15">
        <f>'[1]Добові (2)'!BT23</f>
        <v>6.5439999999999996</v>
      </c>
      <c r="AQ25" s="15">
        <f>'[1]Добові (2)'!BU23</f>
        <v>2.1640000000000001</v>
      </c>
      <c r="AR25" s="15">
        <f>'[1]Добові (2)'!BV23</f>
        <v>9.3659999999999997</v>
      </c>
      <c r="AS25" s="15">
        <f>'[1]Добові (2)'!BW23</f>
        <v>0.98899999999999999</v>
      </c>
      <c r="AT25" s="15">
        <f>'[1]Добові (2)'!BX23</f>
        <v>108.02800000000001</v>
      </c>
      <c r="AU25" s="15">
        <f>'[1]Добові (2)'!BY23</f>
        <v>5.6920000000000002</v>
      </c>
      <c r="AV25" s="15">
        <f>'[1]Добові (2)'!BZ23</f>
        <v>2.3370000000000002</v>
      </c>
      <c r="AW25" s="15">
        <f>'[1]Добові (2)'!CA23</f>
        <v>122.68</v>
      </c>
      <c r="AX25" s="15">
        <f>'[1]Добові (2)'!CB23</f>
        <v>4.8230000000000004</v>
      </c>
      <c r="AY25" s="15">
        <f>'[1]Добові (2)'!CC23</f>
        <v>13.15</v>
      </c>
      <c r="AZ25" s="15">
        <f>'[1]Добові (2)'!CD23</f>
        <v>13.967000000000001</v>
      </c>
      <c r="BA25" s="15">
        <f>'[1]Добові (2)'!CE23</f>
        <v>3.3809999999999998</v>
      </c>
      <c r="BB25" s="15">
        <f>'[1]Добові (2)'!CF23</f>
        <v>20.83</v>
      </c>
      <c r="BC25" s="15">
        <f>'[1]Добові (2)'!CG23</f>
        <v>5.3929999999999998</v>
      </c>
      <c r="BD25" s="15">
        <f>'[1]Добові (2)'!CH23</f>
        <v>19.23</v>
      </c>
      <c r="BE25" s="15">
        <f>'[1]Добові (2)'!CI23</f>
        <v>0.26600000000000001</v>
      </c>
      <c r="BF25" s="15">
        <f>'[1]Добові (2)'!CJ23</f>
        <v>4.4160000000000004</v>
      </c>
      <c r="BG25" s="15">
        <f>'[1]Добові (2)'!CK23</f>
        <v>1.9330000000000001</v>
      </c>
      <c r="BH25" s="15">
        <f>'[1]Добові (2)'!CL23</f>
        <v>0.623</v>
      </c>
      <c r="BI25" s="15">
        <f>'[1]Добові (2)'!CM23</f>
        <v>6.8579999999999997</v>
      </c>
      <c r="BJ25" s="15">
        <f>'[1]Добові (2)'!CN23</f>
        <v>1.431</v>
      </c>
      <c r="BK25" s="15">
        <f>'[1]Добові (2)'!CO23</f>
        <v>19.577000000000002</v>
      </c>
      <c r="BL25" s="15">
        <f>'[1]Добові (2)'!CP23</f>
        <v>19.233000000000001</v>
      </c>
      <c r="BM25" s="15">
        <f>'[1]Добові (2)'!CQ23</f>
        <v>4.9240000000000004</v>
      </c>
      <c r="BN25" s="15">
        <f>'[1]Добові (2)'!CR23</f>
        <v>5.4749999999999996</v>
      </c>
      <c r="BO25" s="15">
        <f>'[1]Добові (2)'!CS23</f>
        <v>5.6779999999999999</v>
      </c>
      <c r="BP25" s="15">
        <f>'[1]Добові (2)'!CT23</f>
        <v>1.3089999999999999</v>
      </c>
      <c r="BQ25" s="15">
        <f>'[1]Добові (2)'!CU23</f>
        <v>3.0270000000000001</v>
      </c>
      <c r="BR25" s="16">
        <f t="shared" si="0"/>
        <v>792.32800000000009</v>
      </c>
      <c r="BS25" s="2"/>
      <c r="BT25" s="2"/>
      <c r="BU25" s="2"/>
      <c r="BV25" s="17"/>
    </row>
    <row r="26" spans="1:74" x14ac:dyDescent="0.25">
      <c r="A26" s="18">
        <v>20</v>
      </c>
      <c r="B26" s="14">
        <f>'3'!S30</f>
        <v>38.213000000000001</v>
      </c>
      <c r="C26" s="15">
        <f>'[1]Добові (2)'!AG24</f>
        <v>179.10499999999999</v>
      </c>
      <c r="D26" s="15">
        <f>'[1]Добові (2)'!AH24</f>
        <v>1.0229999999999999</v>
      </c>
      <c r="E26" s="15">
        <f>'[1]Добові (2)'!AI24</f>
        <v>2.5960000000000001</v>
      </c>
      <c r="F26" s="15">
        <f>'[1]Добові (2)'!AJ24</f>
        <v>5.4340000000000002</v>
      </c>
      <c r="G26" s="15">
        <f>'[1]Добові (2)'!AK24</f>
        <v>2.52</v>
      </c>
      <c r="H26" s="15">
        <f>'[1]Добові (2)'!AL24</f>
        <v>3.2240000000000002</v>
      </c>
      <c r="I26" s="15">
        <f>'[1]Добові (2)'!AM24</f>
        <v>5.5279999999999996</v>
      </c>
      <c r="J26" s="15">
        <f>'[1]Добові (2)'!AN24</f>
        <v>1.704</v>
      </c>
      <c r="K26" s="15">
        <f>'[1]Добові (2)'!AO24</f>
        <v>2.516</v>
      </c>
      <c r="L26" s="15">
        <f>'[1]Добові (2)'!AP24</f>
        <v>4.0060000000000002</v>
      </c>
      <c r="M26" s="15">
        <f>'[1]Добові (2)'!AQ24</f>
        <v>2.2280000000000002</v>
      </c>
      <c r="N26" s="15">
        <f>'[1]Добові (2)'!AR24</f>
        <v>0</v>
      </c>
      <c r="O26" s="15">
        <f>'[1]Добові (2)'!AS24</f>
        <v>43.628</v>
      </c>
      <c r="P26" s="15">
        <f>'[1]Добові (2)'!AT24</f>
        <v>2.597</v>
      </c>
      <c r="Q26" s="15">
        <f>'[1]Добові (2)'!AU24</f>
        <v>0</v>
      </c>
      <c r="R26" s="15">
        <f>'[1]Добові (2)'!AV24</f>
        <v>2.6880000000000002</v>
      </c>
      <c r="S26" s="15">
        <f>'[1]Добові (2)'!AW24</f>
        <v>14.363</v>
      </c>
      <c r="T26" s="15">
        <f>'[1]Добові (2)'!AX24</f>
        <v>3.3130000000000002</v>
      </c>
      <c r="U26" s="15">
        <f>'[1]Добові (2)'!AY24</f>
        <v>1.3360000000000001</v>
      </c>
      <c r="V26" s="15">
        <f>'[1]Добові (2)'!AZ24</f>
        <v>1.2110000000000001</v>
      </c>
      <c r="W26" s="15">
        <f>'[1]Добові (2)'!BA24</f>
        <v>5.1710000000000003</v>
      </c>
      <c r="X26" s="15">
        <f>'[1]Добові (2)'!BB24</f>
        <v>2.6030000000000002</v>
      </c>
      <c r="Y26" s="15">
        <f>'[1]Добові (2)'!BC24</f>
        <v>0.87</v>
      </c>
      <c r="Z26" s="15">
        <f>'[1]Добові (2)'!BD24</f>
        <v>3.7040000000000002</v>
      </c>
      <c r="AA26" s="15">
        <f>'[1]Добові (2)'!BE24</f>
        <v>3.552</v>
      </c>
      <c r="AB26" s="15">
        <f>'[1]Добові (2)'!BF24</f>
        <v>1.8140000000000001</v>
      </c>
      <c r="AC26" s="15">
        <f>'[1]Добові (2)'!BG24</f>
        <v>6.6180000000000003</v>
      </c>
      <c r="AD26" s="15">
        <f>'[1]Добові (2)'!BH24</f>
        <v>2.0329999999999999</v>
      </c>
      <c r="AE26" s="15">
        <f>'[1]Добові (2)'!BI24</f>
        <v>0</v>
      </c>
      <c r="AF26" s="15">
        <f>'[1]Добові (2)'!BJ24</f>
        <v>1.7410000000000001</v>
      </c>
      <c r="AG26" s="15">
        <f>'[1]Добові (2)'!BK24</f>
        <v>16.181999999999999</v>
      </c>
      <c r="AH26" s="15">
        <f>'[1]Добові (2)'!BL24</f>
        <v>3.6669999999999998</v>
      </c>
      <c r="AI26" s="15">
        <f>'[1]Добові (2)'!BM24</f>
        <v>0.751</v>
      </c>
      <c r="AJ26" s="15">
        <f>'[1]Добові (2)'!BN24</f>
        <v>7.3230000000000004</v>
      </c>
      <c r="AK26" s="15">
        <f>'[1]Добові (2)'!BO24</f>
        <v>13.955</v>
      </c>
      <c r="AL26" s="15">
        <f>'[1]Добові (2)'!BP24</f>
        <v>1.885</v>
      </c>
      <c r="AM26" s="15">
        <f>'[1]Добові (2)'!BQ24</f>
        <v>2.0099999999999998</v>
      </c>
      <c r="AN26" s="15">
        <f>'[1]Добові (2)'!BR24</f>
        <v>2.226</v>
      </c>
      <c r="AO26" s="15">
        <f>'[1]Добові (2)'!BS24</f>
        <v>21.024999999999999</v>
      </c>
      <c r="AP26" s="15">
        <f>'[1]Добові (2)'!BT24</f>
        <v>6.0190000000000001</v>
      </c>
      <c r="AQ26" s="15">
        <f>'[1]Добові (2)'!BU24</f>
        <v>2.2290000000000001</v>
      </c>
      <c r="AR26" s="15">
        <f>'[1]Добові (2)'!BV24</f>
        <v>10.222</v>
      </c>
      <c r="AS26" s="15">
        <f>'[1]Добові (2)'!BW24</f>
        <v>0.998</v>
      </c>
      <c r="AT26" s="15">
        <f>'[1]Добові (2)'!BX24</f>
        <v>102.85899999999999</v>
      </c>
      <c r="AU26" s="15">
        <f>'[1]Добові (2)'!BY24</f>
        <v>3.4710000000000001</v>
      </c>
      <c r="AV26" s="15">
        <f>'[1]Добові (2)'!BZ24</f>
        <v>1.4510000000000001</v>
      </c>
      <c r="AW26" s="15">
        <f>'[1]Добові (2)'!CA24</f>
        <v>119.038</v>
      </c>
      <c r="AX26" s="15">
        <f>'[1]Добові (2)'!CB24</f>
        <v>3.1989999999999998</v>
      </c>
      <c r="AY26" s="15">
        <f>'[1]Добові (2)'!CC24</f>
        <v>12.933</v>
      </c>
      <c r="AZ26" s="15">
        <f>'[1]Добові (2)'!CD24</f>
        <v>14.834</v>
      </c>
      <c r="BA26" s="15">
        <f>'[1]Добові (2)'!CE24</f>
        <v>3.6640000000000001</v>
      </c>
      <c r="BB26" s="15">
        <f>'[1]Добові (2)'!CF24</f>
        <v>22.027999999999999</v>
      </c>
      <c r="BC26" s="15">
        <f>'[1]Добові (2)'!CG24</f>
        <v>5.44</v>
      </c>
      <c r="BD26" s="15">
        <f>'[1]Добові (2)'!CH24</f>
        <v>20.876999999999999</v>
      </c>
      <c r="BE26" s="15">
        <f>'[1]Добові (2)'!CI24</f>
        <v>0.20200000000000001</v>
      </c>
      <c r="BF26" s="15">
        <f>'[1]Добові (2)'!CJ24</f>
        <v>4.75</v>
      </c>
      <c r="BG26" s="15">
        <f>'[1]Добові (2)'!CK24</f>
        <v>2.25</v>
      </c>
      <c r="BH26" s="15">
        <f>'[1]Добові (2)'!CL24</f>
        <v>0.68600000000000005</v>
      </c>
      <c r="BI26" s="15">
        <f>'[1]Добові (2)'!CM24</f>
        <v>7.585</v>
      </c>
      <c r="BJ26" s="15">
        <f>'[1]Добові (2)'!CN24</f>
        <v>1.706</v>
      </c>
      <c r="BK26" s="15">
        <f>'[1]Добові (2)'!CO24</f>
        <v>20.443999999999999</v>
      </c>
      <c r="BL26" s="15">
        <f>'[1]Добові (2)'!CP24</f>
        <v>22.923999999999999</v>
      </c>
      <c r="BM26" s="15">
        <f>'[1]Добові (2)'!CQ24</f>
        <v>5.4619999999999997</v>
      </c>
      <c r="BN26" s="15">
        <f>'[1]Добові (2)'!CR24</f>
        <v>4.9119999999999999</v>
      </c>
      <c r="BO26" s="15">
        <f>'[1]Добові (2)'!CS24</f>
        <v>6.3780000000000001</v>
      </c>
      <c r="BP26" s="15">
        <f>'[1]Добові (2)'!CT24</f>
        <v>1.4179999999999999</v>
      </c>
      <c r="BQ26" s="15">
        <f>'[1]Добові (2)'!CU24</f>
        <v>3.2450000000000001</v>
      </c>
      <c r="BR26" s="16">
        <f t="shared" si="0"/>
        <v>787.37399999999991</v>
      </c>
      <c r="BS26" s="2"/>
      <c r="BT26" s="2"/>
      <c r="BU26" s="2"/>
      <c r="BV26" s="17"/>
    </row>
    <row r="27" spans="1:74" x14ac:dyDescent="0.25">
      <c r="A27" s="18">
        <v>21</v>
      </c>
      <c r="B27" s="14">
        <f>'3'!S31</f>
        <v>38.213000000000001</v>
      </c>
      <c r="C27" s="15">
        <f>'[1]Добові (2)'!AG25</f>
        <v>184.93199999999999</v>
      </c>
      <c r="D27" s="15">
        <f>'[1]Добові (2)'!AH25</f>
        <v>1.3560000000000001</v>
      </c>
      <c r="E27" s="15">
        <f>'[1]Добові (2)'!AI25</f>
        <v>2.4670000000000001</v>
      </c>
      <c r="F27" s="15">
        <f>'[1]Добові (2)'!AJ25</f>
        <v>5.8449999999999998</v>
      </c>
      <c r="G27" s="15">
        <f>'[1]Добові (2)'!AK25</f>
        <v>2.4159999999999999</v>
      </c>
      <c r="H27" s="15">
        <f>'[1]Добові (2)'!AL25</f>
        <v>3.1160000000000001</v>
      </c>
      <c r="I27" s="15">
        <f>'[1]Добові (2)'!AM25</f>
        <v>4.7320000000000002</v>
      </c>
      <c r="J27" s="15">
        <f>'[1]Добові (2)'!AN25</f>
        <v>1.6819999999999999</v>
      </c>
      <c r="K27" s="15">
        <f>'[1]Добові (2)'!AO25</f>
        <v>2.395</v>
      </c>
      <c r="L27" s="15">
        <f>'[1]Добові (2)'!AP25</f>
        <v>3.9630000000000001</v>
      </c>
      <c r="M27" s="15">
        <f>'[1]Добові (2)'!AQ25</f>
        <v>2.3769999999999998</v>
      </c>
      <c r="N27" s="15">
        <f>'[1]Добові (2)'!AR25</f>
        <v>0</v>
      </c>
      <c r="O27" s="15">
        <f>'[1]Добові (2)'!AS25</f>
        <v>44.555999999999997</v>
      </c>
      <c r="P27" s="15">
        <f>'[1]Добові (2)'!AT25</f>
        <v>1.6919999999999999</v>
      </c>
      <c r="Q27" s="15">
        <f>'[1]Добові (2)'!AU25</f>
        <v>0</v>
      </c>
      <c r="R27" s="15">
        <f>'[1]Добові (2)'!AV25</f>
        <v>2.6429999999999998</v>
      </c>
      <c r="S27" s="15">
        <f>'[1]Добові (2)'!AW25</f>
        <v>14.491</v>
      </c>
      <c r="T27" s="15">
        <f>'[1]Добові (2)'!AX25</f>
        <v>3.5659999999999998</v>
      </c>
      <c r="U27" s="15">
        <f>'[1]Добові (2)'!AY25</f>
        <v>1.264</v>
      </c>
      <c r="V27" s="15">
        <f>'[1]Добові (2)'!AZ25</f>
        <v>1.1120000000000001</v>
      </c>
      <c r="W27" s="15">
        <f>'[1]Добові (2)'!BA25</f>
        <v>4.6630000000000003</v>
      </c>
      <c r="X27" s="15">
        <f>'[1]Добові (2)'!BB25</f>
        <v>2.5310000000000001</v>
      </c>
      <c r="Y27" s="15">
        <f>'[1]Добові (2)'!BC25</f>
        <v>0.83399999999999996</v>
      </c>
      <c r="Z27" s="15">
        <f>'[1]Добові (2)'!BD25</f>
        <v>3.4860000000000002</v>
      </c>
      <c r="AA27" s="15">
        <f>'[1]Добові (2)'!BE25</f>
        <v>3.62</v>
      </c>
      <c r="AB27" s="15">
        <f>'[1]Добові (2)'!BF25</f>
        <v>1.7649999999999999</v>
      </c>
      <c r="AC27" s="15">
        <f>'[1]Добові (2)'!BG25</f>
        <v>6.4729999999999999</v>
      </c>
      <c r="AD27" s="15">
        <f>'[1]Добові (2)'!BH25</f>
        <v>1.825</v>
      </c>
      <c r="AE27" s="15">
        <f>'[1]Добові (2)'!BI25</f>
        <v>0</v>
      </c>
      <c r="AF27" s="15">
        <f>'[1]Добові (2)'!BJ25</f>
        <v>1.641</v>
      </c>
      <c r="AG27" s="15">
        <f>'[1]Добові (2)'!BK25</f>
        <v>16.681000000000001</v>
      </c>
      <c r="AH27" s="15">
        <f>'[1]Добові (2)'!BL25</f>
        <v>3.621</v>
      </c>
      <c r="AI27" s="15">
        <f>'[1]Добові (2)'!BM25</f>
        <v>0.73499999999999999</v>
      </c>
      <c r="AJ27" s="15">
        <f>'[1]Добові (2)'!BN25</f>
        <v>6.6719999999999997</v>
      </c>
      <c r="AK27" s="15">
        <f>'[1]Добові (2)'!BO25</f>
        <v>13.781000000000001</v>
      </c>
      <c r="AL27" s="15">
        <f>'[1]Добові (2)'!BP25</f>
        <v>1.7969999999999999</v>
      </c>
      <c r="AM27" s="15">
        <f>'[1]Добові (2)'!BQ25</f>
        <v>2.117</v>
      </c>
      <c r="AN27" s="15">
        <f>'[1]Добові (2)'!BR25</f>
        <v>1.8480000000000001</v>
      </c>
      <c r="AO27" s="15">
        <f>'[1]Добові (2)'!BS25</f>
        <v>19.463000000000001</v>
      </c>
      <c r="AP27" s="15">
        <f>'[1]Добові (2)'!BT25</f>
        <v>4.6289999999999996</v>
      </c>
      <c r="AQ27" s="15">
        <f>'[1]Добові (2)'!BU25</f>
        <v>2.2869999999999999</v>
      </c>
      <c r="AR27" s="15">
        <f>'[1]Добові (2)'!BV25</f>
        <v>30.398</v>
      </c>
      <c r="AS27" s="15">
        <f>'[1]Добові (2)'!BW25</f>
        <v>1.04</v>
      </c>
      <c r="AT27" s="15">
        <f>'[1]Добові (2)'!BX25</f>
        <v>112.172</v>
      </c>
      <c r="AU27" s="15">
        <f>'[1]Добові (2)'!BY25</f>
        <v>3.5379999999999998</v>
      </c>
      <c r="AV27" s="15">
        <f>'[1]Добові (2)'!BZ25</f>
        <v>1.337</v>
      </c>
      <c r="AW27" s="15">
        <f>'[1]Добові (2)'!CA25</f>
        <v>116.331</v>
      </c>
      <c r="AX27" s="15">
        <f>'[1]Добові (2)'!CB25</f>
        <v>1.7529999999999999</v>
      </c>
      <c r="AY27" s="15">
        <f>'[1]Добові (2)'!CC25</f>
        <v>12.875999999999999</v>
      </c>
      <c r="AZ27" s="15">
        <f>'[1]Добові (2)'!CD25</f>
        <v>15.396000000000001</v>
      </c>
      <c r="BA27" s="15">
        <f>'[1]Добові (2)'!CE25</f>
        <v>3.8809999999999998</v>
      </c>
      <c r="BB27" s="15">
        <f>'[1]Добові (2)'!CF25</f>
        <v>22.654</v>
      </c>
      <c r="BC27" s="15">
        <f>'[1]Добові (2)'!CG25</f>
        <v>5.6</v>
      </c>
      <c r="BD27" s="15">
        <f>'[1]Добові (2)'!CH25</f>
        <v>21.553000000000001</v>
      </c>
      <c r="BE27" s="15">
        <f>'[1]Добові (2)'!CI25</f>
        <v>0.186</v>
      </c>
      <c r="BF27" s="15">
        <f>'[1]Добові (2)'!CJ25</f>
        <v>4.7930000000000001</v>
      </c>
      <c r="BG27" s="15">
        <f>'[1]Добові (2)'!CK25</f>
        <v>2.2519999999999998</v>
      </c>
      <c r="BH27" s="15">
        <f>'[1]Добові (2)'!CL25</f>
        <v>0.68799999999999994</v>
      </c>
      <c r="BI27" s="15">
        <f>'[1]Добові (2)'!CM25</f>
        <v>7.6849999999999996</v>
      </c>
      <c r="BJ27" s="15">
        <f>'[1]Добові (2)'!CN25</f>
        <v>1.6220000000000001</v>
      </c>
      <c r="BK27" s="15">
        <f>'[1]Добові (2)'!CO25</f>
        <v>21.442</v>
      </c>
      <c r="BL27" s="15">
        <f>'[1]Добові (2)'!CP25</f>
        <v>22.541</v>
      </c>
      <c r="BM27" s="15">
        <f>'[1]Добові (2)'!CQ25</f>
        <v>5.4619999999999997</v>
      </c>
      <c r="BN27" s="15">
        <f>'[1]Добові (2)'!CR25</f>
        <v>4.8</v>
      </c>
      <c r="BO27" s="15">
        <f>'[1]Добові (2)'!CS25</f>
        <v>7.2189999999999994</v>
      </c>
      <c r="BP27" s="15">
        <f>'[1]Добові (2)'!CT25</f>
        <v>1.3520000000000001</v>
      </c>
      <c r="BQ27" s="15">
        <f>'[1]Добові (2)'!CU25</f>
        <v>3.3119999999999998</v>
      </c>
      <c r="BR27" s="16">
        <f t="shared" si="0"/>
        <v>816.95699999999999</v>
      </c>
      <c r="BS27" s="2"/>
      <c r="BT27" s="2"/>
      <c r="BU27" s="2"/>
      <c r="BV27" s="17"/>
    </row>
    <row r="28" spans="1:74" x14ac:dyDescent="0.25">
      <c r="A28" s="18">
        <v>22</v>
      </c>
      <c r="B28" s="14">
        <f>'3'!S32</f>
        <v>38.227800000000002</v>
      </c>
      <c r="C28" s="15">
        <f>'[1]Добові (2)'!AG26</f>
        <v>188.89099999999999</v>
      </c>
      <c r="D28" s="15">
        <f>'[1]Добові (2)'!AH26</f>
        <v>1.925</v>
      </c>
      <c r="E28" s="15">
        <f>'[1]Добові (2)'!AI26</f>
        <v>2.21</v>
      </c>
      <c r="F28" s="15">
        <f>'[1]Добові (2)'!AJ26</f>
        <v>5.157</v>
      </c>
      <c r="G28" s="15">
        <f>'[1]Добові (2)'!AK26</f>
        <v>2.0230000000000001</v>
      </c>
      <c r="H28" s="15">
        <f>'[1]Добові (2)'!AL26</f>
        <v>2.6309999999999998</v>
      </c>
      <c r="I28" s="15">
        <f>'[1]Добові (2)'!AM26</f>
        <v>6.4509999999999996</v>
      </c>
      <c r="J28" s="15">
        <f>'[1]Добові (2)'!AN26</f>
        <v>1.4430000000000001</v>
      </c>
      <c r="K28" s="15">
        <f>'[1]Добові (2)'!AO26</f>
        <v>1.9990000000000001</v>
      </c>
      <c r="L28" s="15">
        <f>'[1]Добові (2)'!AP26</f>
        <v>3.34</v>
      </c>
      <c r="M28" s="15">
        <f>'[1]Добові (2)'!AQ26</f>
        <v>1.9339999999999999</v>
      </c>
      <c r="N28" s="15">
        <f>'[1]Добові (2)'!AR26</f>
        <v>0.57699999999999996</v>
      </c>
      <c r="O28" s="15">
        <f>'[1]Добові (2)'!AS26</f>
        <v>41.634</v>
      </c>
      <c r="P28" s="15">
        <f>'[1]Добові (2)'!AT26</f>
        <v>3.0779999999999998</v>
      </c>
      <c r="Q28" s="15">
        <f>'[1]Добові (2)'!AU26</f>
        <v>0</v>
      </c>
      <c r="R28" s="15">
        <f>'[1]Добові (2)'!AV26</f>
        <v>2.246</v>
      </c>
      <c r="S28" s="15">
        <f>'[1]Добові (2)'!AW26</f>
        <v>14.151999999999999</v>
      </c>
      <c r="T28" s="15">
        <f>'[1]Добові (2)'!AX26</f>
        <v>2.8340000000000001</v>
      </c>
      <c r="U28" s="15">
        <f>'[1]Добові (2)'!AY26</f>
        <v>1.204</v>
      </c>
      <c r="V28" s="15">
        <f>'[1]Добові (2)'!AZ26</f>
        <v>0.93899999999999995</v>
      </c>
      <c r="W28" s="15">
        <f>'[1]Добові (2)'!BA26</f>
        <v>4.3360000000000003</v>
      </c>
      <c r="X28" s="15">
        <f>'[1]Добові (2)'!BB26</f>
        <v>2.226</v>
      </c>
      <c r="Y28" s="15">
        <f>'[1]Добові (2)'!BC26</f>
        <v>0.72599999999999998</v>
      </c>
      <c r="Z28" s="15">
        <f>'[1]Добові (2)'!BD26</f>
        <v>2.8889999999999998</v>
      </c>
      <c r="AA28" s="15">
        <f>'[1]Добові (2)'!BE26</f>
        <v>2.9849999999999999</v>
      </c>
      <c r="AB28" s="15">
        <f>'[1]Добові (2)'!BF26</f>
        <v>1.4650000000000001</v>
      </c>
      <c r="AC28" s="15">
        <f>'[1]Добові (2)'!BG26</f>
        <v>5.1420000000000003</v>
      </c>
      <c r="AD28" s="15">
        <f>'[1]Добові (2)'!BH26</f>
        <v>1.5640000000000001</v>
      </c>
      <c r="AE28" s="15">
        <f>'[1]Добові (2)'!BI26</f>
        <v>0</v>
      </c>
      <c r="AF28" s="15">
        <f>'[1]Добові (2)'!BJ26</f>
        <v>1.3360000000000001</v>
      </c>
      <c r="AG28" s="15">
        <f>'[1]Добові (2)'!BK26</f>
        <v>15.054</v>
      </c>
      <c r="AH28" s="15">
        <f>'[1]Добові (2)'!BL26</f>
        <v>2.9489999999999998</v>
      </c>
      <c r="AI28" s="15">
        <f>'[1]Добові (2)'!BM26</f>
        <v>0.622</v>
      </c>
      <c r="AJ28" s="15">
        <f>'[1]Добові (2)'!BN26</f>
        <v>5.2039999999999997</v>
      </c>
      <c r="AK28" s="15">
        <f>'[1]Добові (2)'!BO26</f>
        <v>14.109</v>
      </c>
      <c r="AL28" s="15">
        <f>'[1]Добові (2)'!BP26</f>
        <v>1.546</v>
      </c>
      <c r="AM28" s="15">
        <f>'[1]Добові (2)'!BQ26</f>
        <v>2.3199999999999998</v>
      </c>
      <c r="AN28" s="15">
        <f>'[1]Добові (2)'!BR26</f>
        <v>1.454</v>
      </c>
      <c r="AO28" s="15">
        <f>'[1]Добові (2)'!BS26</f>
        <v>15.238</v>
      </c>
      <c r="AP28" s="15">
        <f>'[1]Добові (2)'!BT26</f>
        <v>5.6479999999999997</v>
      </c>
      <c r="AQ28" s="15">
        <f>'[1]Добові (2)'!BU26</f>
        <v>2.0310000000000001</v>
      </c>
      <c r="AR28" s="15">
        <f>'[1]Добові (2)'!BV26</f>
        <v>10.935</v>
      </c>
      <c r="AS28" s="15">
        <f>'[1]Добові (2)'!BW26</f>
        <v>0.873</v>
      </c>
      <c r="AT28" s="15">
        <f>'[1]Добові (2)'!BX26</f>
        <v>111.792</v>
      </c>
      <c r="AU28" s="15">
        <f>'[1]Добові (2)'!BY26</f>
        <v>3.3780000000000001</v>
      </c>
      <c r="AV28" s="15">
        <f>'[1]Добові (2)'!BZ26</f>
        <v>1.895</v>
      </c>
      <c r="AW28" s="15">
        <f>'[1]Добові (2)'!CA26</f>
        <v>114.60899999999999</v>
      </c>
      <c r="AX28" s="15">
        <f>'[1]Добові (2)'!CB26</f>
        <v>3.7130000000000001</v>
      </c>
      <c r="AY28" s="15">
        <f>'[1]Добові (2)'!CC26</f>
        <v>12.603</v>
      </c>
      <c r="AZ28" s="15">
        <f>'[1]Добові (2)'!CD26</f>
        <v>13.584</v>
      </c>
      <c r="BA28" s="15">
        <f>'[1]Добові (2)'!CE26</f>
        <v>3.3849999999999998</v>
      </c>
      <c r="BB28" s="15">
        <f>'[1]Добові (2)'!CF26</f>
        <v>20.09</v>
      </c>
      <c r="BC28" s="15">
        <f>'[1]Добові (2)'!CG26</f>
        <v>4.7830000000000004</v>
      </c>
      <c r="BD28" s="15">
        <f>'[1]Добові (2)'!CH26</f>
        <v>19.847000000000001</v>
      </c>
      <c r="BE28" s="15">
        <f>'[1]Добові (2)'!CI26</f>
        <v>0.91400000000000003</v>
      </c>
      <c r="BF28" s="15">
        <f>'[1]Добові (2)'!CJ26</f>
        <v>4.6029999999999998</v>
      </c>
      <c r="BG28" s="15">
        <f>'[1]Добові (2)'!CK26</f>
        <v>1.859</v>
      </c>
      <c r="BH28" s="15">
        <f>'[1]Добові (2)'!CL26</f>
        <v>0.60799999999999998</v>
      </c>
      <c r="BI28" s="15">
        <f>'[1]Добові (2)'!CM26</f>
        <v>6.609</v>
      </c>
      <c r="BJ28" s="15">
        <f>'[1]Добові (2)'!CN26</f>
        <v>1.3080000000000001</v>
      </c>
      <c r="BK28" s="15">
        <f>'[1]Добові (2)'!CO26</f>
        <v>19.501000000000001</v>
      </c>
      <c r="BL28" s="15">
        <f>'[1]Добові (2)'!CP26</f>
        <v>23.161000000000001</v>
      </c>
      <c r="BM28" s="15">
        <f>'[1]Добові (2)'!CQ26</f>
        <v>4.8920000000000003</v>
      </c>
      <c r="BN28" s="15">
        <f>'[1]Добові (2)'!CR26</f>
        <v>4.2279999999999998</v>
      </c>
      <c r="BO28" s="15">
        <f>'[1]Добові (2)'!CS26</f>
        <v>5.9870000000000001</v>
      </c>
      <c r="BP28" s="15">
        <f>'[1]Добові (2)'!CT26</f>
        <v>1.2370000000000001</v>
      </c>
      <c r="BQ28" s="15">
        <f>'[1]Добові (2)'!CU26</f>
        <v>2.8450000000000002</v>
      </c>
      <c r="BR28" s="16">
        <f t="shared" si="0"/>
        <v>772.75099999999986</v>
      </c>
      <c r="BS28" s="2"/>
      <c r="BT28" s="2"/>
      <c r="BU28" s="2"/>
      <c r="BV28" s="17"/>
    </row>
    <row r="29" spans="1:74" x14ac:dyDescent="0.25">
      <c r="A29" s="18">
        <v>23</v>
      </c>
      <c r="B29" s="14">
        <f>'3'!S33</f>
        <v>38.227800000000002</v>
      </c>
      <c r="C29" s="15">
        <f>'[1]Добові (2)'!AG27</f>
        <v>183.023</v>
      </c>
      <c r="D29" s="15">
        <f>'[1]Добові (2)'!AH27</f>
        <v>1.6719999999999999</v>
      </c>
      <c r="E29" s="15">
        <f>'[1]Добові (2)'!AI27</f>
        <v>2.0760000000000001</v>
      </c>
      <c r="F29" s="15">
        <f>'[1]Добові (2)'!AJ27</f>
        <v>4.92</v>
      </c>
      <c r="G29" s="15">
        <f>'[1]Добові (2)'!AK27</f>
        <v>1.8660000000000001</v>
      </c>
      <c r="H29" s="15">
        <f>'[1]Добові (2)'!AL27</f>
        <v>2.4209999999999998</v>
      </c>
      <c r="I29" s="15">
        <f>'[1]Добові (2)'!AM27</f>
        <v>7.55</v>
      </c>
      <c r="J29" s="15">
        <f>'[1]Добові (2)'!AN27</f>
        <v>1.3109999999999999</v>
      </c>
      <c r="K29" s="15">
        <f>'[1]Добові (2)'!AO27</f>
        <v>1.8939999999999999</v>
      </c>
      <c r="L29" s="15">
        <f>'[1]Добові (2)'!AP27</f>
        <v>3.0339999999999998</v>
      </c>
      <c r="M29" s="15">
        <f>'[1]Добові (2)'!AQ27</f>
        <v>1.6890000000000001</v>
      </c>
      <c r="N29" s="15">
        <f>'[1]Добові (2)'!AR27</f>
        <v>0.58399999999999996</v>
      </c>
      <c r="O29" s="15">
        <f>'[1]Добові (2)'!AS27</f>
        <v>38.299999999999997</v>
      </c>
      <c r="P29" s="15">
        <f>'[1]Добові (2)'!AT27</f>
        <v>2.9950000000000001</v>
      </c>
      <c r="Q29" s="15">
        <f>'[1]Добові (2)'!AU27</f>
        <v>0</v>
      </c>
      <c r="R29" s="15">
        <f>'[1]Добові (2)'!AV27</f>
        <v>1.853</v>
      </c>
      <c r="S29" s="15">
        <f>'[1]Добові (2)'!AW27</f>
        <v>13.888</v>
      </c>
      <c r="T29" s="15">
        <f>'[1]Добові (2)'!AX27</f>
        <v>2.6560000000000001</v>
      </c>
      <c r="U29" s="15">
        <f>'[1]Добові (2)'!AY27</f>
        <v>1.044</v>
      </c>
      <c r="V29" s="15">
        <f>'[1]Добові (2)'!AZ27</f>
        <v>0.79300000000000004</v>
      </c>
      <c r="W29" s="15">
        <f>'[1]Добові (2)'!BA27</f>
        <v>4.3380000000000001</v>
      </c>
      <c r="X29" s="15">
        <f>'[1]Добові (2)'!BB27</f>
        <v>2.0329999999999999</v>
      </c>
      <c r="Y29" s="15">
        <f>'[1]Добові (2)'!BC27</f>
        <v>0.65300000000000002</v>
      </c>
      <c r="Z29" s="15">
        <f>'[1]Добові (2)'!BD27</f>
        <v>2.64</v>
      </c>
      <c r="AA29" s="15">
        <f>'[1]Добові (2)'!BE27</f>
        <v>2.786</v>
      </c>
      <c r="AB29" s="15">
        <f>'[1]Добові (2)'!BF27</f>
        <v>1.276</v>
      </c>
      <c r="AC29" s="15">
        <f>'[1]Добові (2)'!BG27</f>
        <v>4.5549999999999997</v>
      </c>
      <c r="AD29" s="15">
        <f>'[1]Добові (2)'!BH27</f>
        <v>1.385</v>
      </c>
      <c r="AE29" s="15">
        <f>'[1]Добові (2)'!BI27</f>
        <v>0</v>
      </c>
      <c r="AF29" s="15">
        <f>'[1]Добові (2)'!BJ27</f>
        <v>1.2150000000000001</v>
      </c>
      <c r="AG29" s="15">
        <f>'[1]Добові (2)'!BK27</f>
        <v>13.025</v>
      </c>
      <c r="AH29" s="15">
        <f>'[1]Добові (2)'!BL27</f>
        <v>2.6360000000000001</v>
      </c>
      <c r="AI29" s="15">
        <f>'[1]Добові (2)'!BM27</f>
        <v>0.57899999999999996</v>
      </c>
      <c r="AJ29" s="15">
        <f>'[1]Добові (2)'!BN27</f>
        <v>5.3849999999999998</v>
      </c>
      <c r="AK29" s="15">
        <f>'[1]Добові (2)'!BO27</f>
        <v>13.651</v>
      </c>
      <c r="AL29" s="15">
        <f>'[1]Добові (2)'!BP27</f>
        <v>1.3</v>
      </c>
      <c r="AM29" s="15">
        <f>'[1]Добові (2)'!BQ27</f>
        <v>2.2549999999999999</v>
      </c>
      <c r="AN29" s="15">
        <f>'[1]Добові (2)'!BR27</f>
        <v>1.35</v>
      </c>
      <c r="AO29" s="15">
        <f>'[1]Добові (2)'!BS27</f>
        <v>17.986999999999998</v>
      </c>
      <c r="AP29" s="15">
        <f>'[1]Добові (2)'!BT27</f>
        <v>4.976</v>
      </c>
      <c r="AQ29" s="15">
        <f>'[1]Добові (2)'!BU27</f>
        <v>1.9510000000000001</v>
      </c>
      <c r="AR29" s="15">
        <f>'[1]Добові (2)'!BV27</f>
        <v>9.141</v>
      </c>
      <c r="AS29" s="15">
        <f>'[1]Добові (2)'!BW27</f>
        <v>0.83499999999999996</v>
      </c>
      <c r="AT29" s="15">
        <f>'[1]Добові (2)'!BX27</f>
        <v>163.82300000000001</v>
      </c>
      <c r="AU29" s="15">
        <f>'[1]Добові (2)'!BY27</f>
        <v>3.3450000000000002</v>
      </c>
      <c r="AV29" s="15">
        <f>'[1]Добові (2)'!BZ27</f>
        <v>1.502</v>
      </c>
      <c r="AW29" s="15">
        <f>'[1]Добові (2)'!CA27</f>
        <v>66.066999999999993</v>
      </c>
      <c r="AX29" s="15">
        <f>'[1]Добові (2)'!CB27</f>
        <v>2.7839999999999998</v>
      </c>
      <c r="AY29" s="15">
        <f>'[1]Добові (2)'!CC27</f>
        <v>12.462</v>
      </c>
      <c r="AZ29" s="15">
        <f>'[1]Добові (2)'!CD27</f>
        <v>12.579000000000001</v>
      </c>
      <c r="BA29" s="15">
        <f>'[1]Добові (2)'!CE27</f>
        <v>3.09</v>
      </c>
      <c r="BB29" s="15">
        <f>'[1]Добові (2)'!CF27</f>
        <v>18.178000000000001</v>
      </c>
      <c r="BC29" s="15">
        <f>'[1]Добові (2)'!CG27</f>
        <v>4.4480000000000004</v>
      </c>
      <c r="BD29" s="15">
        <f>'[1]Добові (2)'!CH27</f>
        <v>13.682</v>
      </c>
      <c r="BE29" s="15">
        <f>'[1]Добові (2)'!CI27</f>
        <v>0.38300000000000001</v>
      </c>
      <c r="BF29" s="15">
        <f>'[1]Добові (2)'!CJ27</f>
        <v>3.6549999999999998</v>
      </c>
      <c r="BG29" s="15">
        <f>'[1]Добові (2)'!CK27</f>
        <v>1.776</v>
      </c>
      <c r="BH29" s="15">
        <f>'[1]Добові (2)'!CL27</f>
        <v>0.54300000000000004</v>
      </c>
      <c r="BI29" s="15">
        <f>'[1]Добові (2)'!CM27</f>
        <v>5.4859999999999998</v>
      </c>
      <c r="BJ29" s="15">
        <f>'[1]Добові (2)'!CN27</f>
        <v>1.171</v>
      </c>
      <c r="BK29" s="15">
        <f>'[1]Добові (2)'!CO27</f>
        <v>17.529</v>
      </c>
      <c r="BL29" s="15">
        <f>'[1]Добові (2)'!CP27</f>
        <v>16.172000000000001</v>
      </c>
      <c r="BM29" s="15">
        <f>'[1]Добові (2)'!CQ27</f>
        <v>4.2610000000000001</v>
      </c>
      <c r="BN29" s="15">
        <f>'[1]Добові (2)'!CR27</f>
        <v>3.83</v>
      </c>
      <c r="BO29" s="15">
        <f>'[1]Добові (2)'!CS27</f>
        <v>6.0869999999999997</v>
      </c>
      <c r="BP29" s="15">
        <f>'[1]Добові (2)'!CT27</f>
        <v>1.1539999999999999</v>
      </c>
      <c r="BQ29" s="15">
        <f>'[1]Добові (2)'!CU27</f>
        <v>2.5579999999999998</v>
      </c>
      <c r="BR29" s="16">
        <f t="shared" si="0"/>
        <v>736.08600000000001</v>
      </c>
      <c r="BS29" s="2"/>
      <c r="BT29" s="2"/>
      <c r="BU29" s="2"/>
      <c r="BV29" s="17"/>
    </row>
    <row r="30" spans="1:74" x14ac:dyDescent="0.25">
      <c r="A30" s="18">
        <v>24</v>
      </c>
      <c r="B30" s="14">
        <f>'3'!S34</f>
        <v>38.227800000000002</v>
      </c>
      <c r="C30" s="15">
        <f>'[1]Добові (2)'!AG28</f>
        <v>182.851</v>
      </c>
      <c r="D30" s="15">
        <f>'[1]Добові (2)'!AH28</f>
        <v>1.992</v>
      </c>
      <c r="E30" s="15">
        <f>'[1]Добові (2)'!AI28</f>
        <v>2.0659999999999998</v>
      </c>
      <c r="F30" s="15">
        <f>'[1]Добові (2)'!AJ28</f>
        <v>4.8520000000000003</v>
      </c>
      <c r="G30" s="15">
        <f>'[1]Добові (2)'!AK28</f>
        <v>1.7889999999999999</v>
      </c>
      <c r="H30" s="15">
        <f>'[1]Добові (2)'!AL28</f>
        <v>2.423</v>
      </c>
      <c r="I30" s="15">
        <f>'[1]Добові (2)'!AM28</f>
        <v>7.3869999999999996</v>
      </c>
      <c r="J30" s="15">
        <f>'[1]Добові (2)'!AN28</f>
        <v>1.3620000000000001</v>
      </c>
      <c r="K30" s="15">
        <f>'[1]Добові (2)'!AO28</f>
        <v>1.897</v>
      </c>
      <c r="L30" s="15">
        <f>'[1]Добові (2)'!AP28</f>
        <v>3.0219999999999998</v>
      </c>
      <c r="M30" s="15">
        <f>'[1]Добові (2)'!AQ28</f>
        <v>1.657</v>
      </c>
      <c r="N30" s="15">
        <f>'[1]Добові (2)'!AR28</f>
        <v>0.753</v>
      </c>
      <c r="O30" s="15">
        <f>'[1]Добові (2)'!AS28</f>
        <v>36.950000000000003</v>
      </c>
      <c r="P30" s="15">
        <f>'[1]Добові (2)'!AT28</f>
        <v>3.3450000000000002</v>
      </c>
      <c r="Q30" s="15">
        <f>'[1]Добові (2)'!AU28</f>
        <v>0</v>
      </c>
      <c r="R30" s="15">
        <f>'[1]Добові (2)'!AV28</f>
        <v>3.0009999999999999</v>
      </c>
      <c r="S30" s="15">
        <f>'[1]Добові (2)'!AW28</f>
        <v>14.451000000000001</v>
      </c>
      <c r="T30" s="15">
        <f>'[1]Добові (2)'!AX28</f>
        <v>2.72</v>
      </c>
      <c r="U30" s="15">
        <f>'[1]Добові (2)'!AY28</f>
        <v>1.0309999999999999</v>
      </c>
      <c r="V30" s="15">
        <f>'[1]Добові (2)'!AZ28</f>
        <v>0.81899999999999995</v>
      </c>
      <c r="W30" s="15">
        <f>'[1]Добові (2)'!BA28</f>
        <v>4.1230000000000002</v>
      </c>
      <c r="X30" s="15">
        <f>'[1]Добові (2)'!BB28</f>
        <v>2.1480000000000001</v>
      </c>
      <c r="Y30" s="15">
        <f>'[1]Добові (2)'!BC28</f>
        <v>0.65900000000000003</v>
      </c>
      <c r="Z30" s="15">
        <f>'[1]Добові (2)'!BD28</f>
        <v>2.8519999999999999</v>
      </c>
      <c r="AA30" s="15">
        <f>'[1]Добові (2)'!BE28</f>
        <v>2.8730000000000002</v>
      </c>
      <c r="AB30" s="15">
        <f>'[1]Добові (2)'!BF28</f>
        <v>1.4810000000000001</v>
      </c>
      <c r="AC30" s="15">
        <f>'[1]Добові (2)'!BG28</f>
        <v>4.2190000000000003</v>
      </c>
      <c r="AD30" s="15">
        <f>'[1]Добові (2)'!BH28</f>
        <v>1.3580000000000001</v>
      </c>
      <c r="AE30" s="15">
        <f>'[1]Добові (2)'!BI28</f>
        <v>0</v>
      </c>
      <c r="AF30" s="15">
        <f>'[1]Добові (2)'!BJ28</f>
        <v>1.204</v>
      </c>
      <c r="AG30" s="15">
        <f>'[1]Добові (2)'!BK28</f>
        <v>13.739000000000001</v>
      </c>
      <c r="AH30" s="15">
        <f>'[1]Добові (2)'!BL28</f>
        <v>2.6720000000000002</v>
      </c>
      <c r="AI30" s="15">
        <f>'[1]Добові (2)'!BM28</f>
        <v>0.51600000000000001</v>
      </c>
      <c r="AJ30" s="15">
        <f>'[1]Добові (2)'!BN28</f>
        <v>6.181</v>
      </c>
      <c r="AK30" s="15">
        <f>'[1]Добові (2)'!BO28</f>
        <v>14.298999999999999</v>
      </c>
      <c r="AL30" s="15">
        <f>'[1]Добові (2)'!BP28</f>
        <v>1.391</v>
      </c>
      <c r="AM30" s="15">
        <f>'[1]Добові (2)'!BQ28</f>
        <v>2.1309999999999998</v>
      </c>
      <c r="AN30" s="15">
        <f>'[1]Добові (2)'!BR28</f>
        <v>1.4910000000000001</v>
      </c>
      <c r="AO30" s="15">
        <f>'[1]Добові (2)'!BS28</f>
        <v>19.417000000000002</v>
      </c>
      <c r="AP30" s="15">
        <f>'[1]Добові (2)'!BT28</f>
        <v>5.2229999999999999</v>
      </c>
      <c r="AQ30" s="15">
        <f>'[1]Добові (2)'!BU28</f>
        <v>2.012</v>
      </c>
      <c r="AR30" s="15">
        <f>'[1]Добові (2)'!BV28</f>
        <v>11.018000000000001</v>
      </c>
      <c r="AS30" s="15">
        <f>'[1]Добові (2)'!BW28</f>
        <v>0.79900000000000004</v>
      </c>
      <c r="AT30" s="15">
        <f>'[1]Добові (2)'!BX28</f>
        <v>149.50200000000001</v>
      </c>
      <c r="AU30" s="15">
        <f>'[1]Добові (2)'!BY28</f>
        <v>3.23</v>
      </c>
      <c r="AV30" s="15">
        <f>'[1]Добові (2)'!BZ28</f>
        <v>3.2610000000000001</v>
      </c>
      <c r="AW30" s="15">
        <f>'[1]Добові (2)'!CA28</f>
        <v>81.625</v>
      </c>
      <c r="AX30" s="15">
        <f>'[1]Добові (2)'!CB28</f>
        <v>2.427</v>
      </c>
      <c r="AY30" s="15">
        <f>'[1]Добові (2)'!CC28</f>
        <v>11.409000000000001</v>
      </c>
      <c r="AZ30" s="15">
        <f>'[1]Добові (2)'!CD28</f>
        <v>12.128</v>
      </c>
      <c r="BA30" s="15">
        <f>'[1]Добові (2)'!CE28</f>
        <v>3.0209999999999999</v>
      </c>
      <c r="BB30" s="15">
        <f>'[1]Добові (2)'!CF28</f>
        <v>18.731000000000002</v>
      </c>
      <c r="BC30" s="15">
        <f>'[1]Добові (2)'!CG28</f>
        <v>4.4340000000000002</v>
      </c>
      <c r="BD30" s="15">
        <f>'[1]Добові (2)'!CH28</f>
        <v>10.677</v>
      </c>
      <c r="BE30" s="15">
        <f>'[1]Добові (2)'!CI28</f>
        <v>0.39200000000000002</v>
      </c>
      <c r="BF30" s="15">
        <f>'[1]Добові (2)'!CJ28</f>
        <v>3.7170000000000001</v>
      </c>
      <c r="BG30" s="15">
        <f>'[1]Добові (2)'!CK28</f>
        <v>1.635</v>
      </c>
      <c r="BH30" s="15">
        <f>'[1]Добові (2)'!CL28</f>
        <v>0.51600000000000001</v>
      </c>
      <c r="BI30" s="15">
        <f>'[1]Добові (2)'!CM28</f>
        <v>5.7439999999999998</v>
      </c>
      <c r="BJ30" s="15">
        <f>'[1]Добові (2)'!CN28</f>
        <v>1.163</v>
      </c>
      <c r="BK30" s="15">
        <f>'[1]Добові (2)'!CO28</f>
        <v>17.245999999999999</v>
      </c>
      <c r="BL30" s="15">
        <f>'[1]Добові (2)'!CP28</f>
        <v>22.067</v>
      </c>
      <c r="BM30" s="15">
        <f>'[1]Добові (2)'!CQ28</f>
        <v>4.1589999999999998</v>
      </c>
      <c r="BN30" s="15">
        <f>'[1]Добові (2)'!CR28</f>
        <v>4.2910000000000004</v>
      </c>
      <c r="BO30" s="15">
        <f>'[1]Добові (2)'!CS28</f>
        <v>5.7880000000000003</v>
      </c>
      <c r="BP30" s="15">
        <f>'[1]Добові (2)'!CT28</f>
        <v>1.1819999999999999</v>
      </c>
      <c r="BQ30" s="15">
        <f>'[1]Добові (2)'!CU28</f>
        <v>2.431</v>
      </c>
      <c r="BR30" s="16">
        <f t="shared" si="0"/>
        <v>746.95</v>
      </c>
      <c r="BS30" s="2"/>
      <c r="BT30" s="2"/>
      <c r="BU30" s="2"/>
      <c r="BV30" s="17"/>
    </row>
    <row r="31" spans="1:74" x14ac:dyDescent="0.25">
      <c r="A31" s="18">
        <v>25</v>
      </c>
      <c r="B31" s="14">
        <f>'3'!S35</f>
        <v>38.227800000000002</v>
      </c>
      <c r="C31" s="15">
        <f>'[1]Добові (2)'!AG29</f>
        <v>185.06700000000001</v>
      </c>
      <c r="D31" s="15">
        <f>'[1]Добові (2)'!AH29</f>
        <v>1.679</v>
      </c>
      <c r="E31" s="15">
        <f>'[1]Добові (2)'!AI29</f>
        <v>2.3340000000000001</v>
      </c>
      <c r="F31" s="15">
        <f>'[1]Добові (2)'!AJ29</f>
        <v>5.1950000000000003</v>
      </c>
      <c r="G31" s="15">
        <f>'[1]Добові (2)'!AK29</f>
        <v>1.9139999999999999</v>
      </c>
      <c r="H31" s="15">
        <f>'[1]Добові (2)'!AL29</f>
        <v>2.7850000000000001</v>
      </c>
      <c r="I31" s="15">
        <f>'[1]Добові (2)'!AM29</f>
        <v>7.6589999999999998</v>
      </c>
      <c r="J31" s="15">
        <f>'[1]Добові (2)'!AN29</f>
        <v>1.4570000000000001</v>
      </c>
      <c r="K31" s="15">
        <f>'[1]Добові (2)'!AO29</f>
        <v>2.0259999999999998</v>
      </c>
      <c r="L31" s="15">
        <f>'[1]Добові (2)'!AP29</f>
        <v>3.339</v>
      </c>
      <c r="M31" s="15">
        <f>'[1]Добові (2)'!AQ29</f>
        <v>1.9870000000000001</v>
      </c>
      <c r="N31" s="15">
        <f>'[1]Добові (2)'!AR29</f>
        <v>0.28100000000000003</v>
      </c>
      <c r="O31" s="15">
        <f>'[1]Добові (2)'!AS29</f>
        <v>36.914000000000001</v>
      </c>
      <c r="P31" s="15">
        <f>'[1]Добові (2)'!AT29</f>
        <v>2.847</v>
      </c>
      <c r="Q31" s="15">
        <f>'[1]Добові (2)'!AU29</f>
        <v>0</v>
      </c>
      <c r="R31" s="15">
        <f>'[1]Добові (2)'!AV29</f>
        <v>2.3260000000000001</v>
      </c>
      <c r="S31" s="15">
        <f>'[1]Добові (2)'!AW29</f>
        <v>6.2560000000000002</v>
      </c>
      <c r="T31" s="15">
        <f>'[1]Добові (2)'!AX29</f>
        <v>3.0339999999999998</v>
      </c>
      <c r="U31" s="15">
        <f>'[1]Добові (2)'!AY29</f>
        <v>1.1379999999999999</v>
      </c>
      <c r="V31" s="15">
        <f>'[1]Добові (2)'!AZ29</f>
        <v>0.94399999999999995</v>
      </c>
      <c r="W31" s="15">
        <f>'[1]Добові (2)'!BA29</f>
        <v>4.6689999999999996</v>
      </c>
      <c r="X31" s="15">
        <f>'[1]Добові (2)'!BB29</f>
        <v>2.2269999999999999</v>
      </c>
      <c r="Y31" s="15">
        <f>'[1]Добові (2)'!BC29</f>
        <v>0.71099999999999997</v>
      </c>
      <c r="Z31" s="15">
        <f>'[1]Добові (2)'!BD29</f>
        <v>2.9729999999999999</v>
      </c>
      <c r="AA31" s="15">
        <f>'[1]Добові (2)'!BE29</f>
        <v>3.1</v>
      </c>
      <c r="AB31" s="15">
        <f>'[1]Добові (2)'!BF29</f>
        <v>1.472</v>
      </c>
      <c r="AC31" s="15">
        <f>'[1]Добові (2)'!BG29</f>
        <v>4.5170000000000003</v>
      </c>
      <c r="AD31" s="15">
        <f>'[1]Добові (2)'!BH29</f>
        <v>1.401</v>
      </c>
      <c r="AE31" s="15">
        <f>'[1]Добові (2)'!BI29</f>
        <v>0</v>
      </c>
      <c r="AF31" s="15">
        <f>'[1]Добові (2)'!BJ29</f>
        <v>1.274</v>
      </c>
      <c r="AG31" s="15">
        <f>'[1]Добові (2)'!BK29</f>
        <v>14.948</v>
      </c>
      <c r="AH31" s="15">
        <f>'[1]Добові (2)'!BL29</f>
        <v>2.8490000000000002</v>
      </c>
      <c r="AI31" s="15">
        <f>'[1]Добові (2)'!BM29</f>
        <v>0.59299999999999997</v>
      </c>
      <c r="AJ31" s="15">
        <f>'[1]Добові (2)'!BN29</f>
        <v>5.6459999999999999</v>
      </c>
      <c r="AK31" s="15">
        <f>'[1]Добові (2)'!BO29</f>
        <v>14.583</v>
      </c>
      <c r="AL31" s="15">
        <f>'[1]Добові (2)'!BP29</f>
        <v>1.472</v>
      </c>
      <c r="AM31" s="15">
        <f>'[1]Добові (2)'!BQ29</f>
        <v>2.3380000000000001</v>
      </c>
      <c r="AN31" s="15">
        <f>'[1]Добові (2)'!BR29</f>
        <v>1.581</v>
      </c>
      <c r="AO31" s="15">
        <f>'[1]Добові (2)'!BS29</f>
        <v>18.824999999999999</v>
      </c>
      <c r="AP31" s="15">
        <f>'[1]Добові (2)'!BT29</f>
        <v>3.97</v>
      </c>
      <c r="AQ31" s="15">
        <f>'[1]Добові (2)'!BU29</f>
        <v>2.0569999999999999</v>
      </c>
      <c r="AR31" s="15">
        <f>'[1]Добові (2)'!BV29</f>
        <v>11.129</v>
      </c>
      <c r="AS31" s="15">
        <f>'[1]Добові (2)'!BW29</f>
        <v>0.873</v>
      </c>
      <c r="AT31" s="15">
        <f>'[1]Добові (2)'!BX29</f>
        <v>131.69300000000001</v>
      </c>
      <c r="AU31" s="15">
        <f>'[1]Добові (2)'!BY29</f>
        <v>3.3580000000000001</v>
      </c>
      <c r="AV31" s="15">
        <f>'[1]Добові (2)'!BZ29</f>
        <v>1.915</v>
      </c>
      <c r="AW31" s="15">
        <f>'[1]Добові (2)'!CA29</f>
        <v>87.74</v>
      </c>
      <c r="AX31" s="15">
        <f>'[1]Добові (2)'!CB29</f>
        <v>3.3159999999999998</v>
      </c>
      <c r="AY31" s="15">
        <f>'[1]Добові (2)'!CC29</f>
        <v>11.496</v>
      </c>
      <c r="AZ31" s="15">
        <f>'[1]Добові (2)'!CD29</f>
        <v>12.771000000000001</v>
      </c>
      <c r="BA31" s="15">
        <f>'[1]Добові (2)'!CE29</f>
        <v>3.141</v>
      </c>
      <c r="BB31" s="15">
        <f>'[1]Добові (2)'!CF29</f>
        <v>19.266999999999999</v>
      </c>
      <c r="BC31" s="15">
        <f>'[1]Добові (2)'!CG29</f>
        <v>4.7949999999999999</v>
      </c>
      <c r="BD31" s="15">
        <f>'[1]Добові (2)'!CH29</f>
        <v>11.871</v>
      </c>
      <c r="BE31" s="15">
        <f>'[1]Добові (2)'!CI29</f>
        <v>0.89300000000000002</v>
      </c>
      <c r="BF31" s="15">
        <f>'[1]Добові (2)'!CJ29</f>
        <v>3.9140000000000001</v>
      </c>
      <c r="BG31" s="15">
        <f>'[1]Добові (2)'!CK29</f>
        <v>1.8009999999999999</v>
      </c>
      <c r="BH31" s="15">
        <f>'[1]Добові (2)'!CL29</f>
        <v>0.56100000000000005</v>
      </c>
      <c r="BI31" s="15">
        <f>'[1]Добові (2)'!CM29</f>
        <v>6.1820000000000004</v>
      </c>
      <c r="BJ31" s="15">
        <f>'[1]Добові (2)'!CN29</f>
        <v>1.1950000000000001</v>
      </c>
      <c r="BK31" s="15">
        <f>'[1]Добові (2)'!CO29</f>
        <v>19.100999999999999</v>
      </c>
      <c r="BL31" s="15">
        <f>'[1]Добові (2)'!CP29</f>
        <v>22.167999999999999</v>
      </c>
      <c r="BM31" s="15">
        <f>'[1]Добові (2)'!CQ29</f>
        <v>4.5049999999999999</v>
      </c>
      <c r="BN31" s="15">
        <f>'[1]Добові (2)'!CR29</f>
        <v>3.4569999999999999</v>
      </c>
      <c r="BO31" s="15">
        <f>'[1]Добові (2)'!CS29</f>
        <v>5.3280000000000003</v>
      </c>
      <c r="BP31" s="15">
        <f>'[1]Добові (2)'!CT29</f>
        <v>1.23</v>
      </c>
      <c r="BQ31" s="15">
        <f>'[1]Добові (2)'!CU29</f>
        <v>2.6640000000000001</v>
      </c>
      <c r="BR31" s="16">
        <f t="shared" si="0"/>
        <v>736.75200000000018</v>
      </c>
      <c r="BS31" s="2"/>
      <c r="BT31" s="2"/>
      <c r="BU31" s="2"/>
      <c r="BV31" s="17"/>
    </row>
    <row r="32" spans="1:74" x14ac:dyDescent="0.25">
      <c r="A32" s="18">
        <v>26</v>
      </c>
      <c r="B32" s="14">
        <f>'3'!S36</f>
        <v>38.227800000000002</v>
      </c>
      <c r="C32" s="15">
        <f>'[1]Добові (2)'!AG30</f>
        <v>180.43799999999999</v>
      </c>
      <c r="D32" s="15">
        <f>'[1]Добові (2)'!AH30</f>
        <v>2.2989999999999999</v>
      </c>
      <c r="E32" s="15">
        <f>'[1]Добові (2)'!AI30</f>
        <v>2.3069999999999999</v>
      </c>
      <c r="F32" s="15">
        <f>'[1]Добові (2)'!AJ30</f>
        <v>5.1239999999999997</v>
      </c>
      <c r="G32" s="15">
        <f>'[1]Добові (2)'!AK30</f>
        <v>1.8979999999999999</v>
      </c>
      <c r="H32" s="15">
        <f>'[1]Добові (2)'!AL30</f>
        <v>2.694</v>
      </c>
      <c r="I32" s="15">
        <f>'[1]Добові (2)'!AM30</f>
        <v>7.7869999999999999</v>
      </c>
      <c r="J32" s="15">
        <f>'[1]Добові (2)'!AN30</f>
        <v>1.492</v>
      </c>
      <c r="K32" s="15">
        <f>'[1]Добові (2)'!AO30</f>
        <v>2</v>
      </c>
      <c r="L32" s="15">
        <f>'[1]Добові (2)'!AP30</f>
        <v>3.5310000000000001</v>
      </c>
      <c r="M32" s="15">
        <f>'[1]Добові (2)'!AQ30</f>
        <v>2.1920000000000002</v>
      </c>
      <c r="N32" s="15">
        <f>'[1]Добові (2)'!AR30</f>
        <v>0</v>
      </c>
      <c r="O32" s="15">
        <f>'[1]Добові (2)'!AS30</f>
        <v>43.930999999999997</v>
      </c>
      <c r="P32" s="15">
        <f>'[1]Добові (2)'!AT30</f>
        <v>3.1739999999999999</v>
      </c>
      <c r="Q32" s="15">
        <f>'[1]Добові (2)'!AU30</f>
        <v>0</v>
      </c>
      <c r="R32" s="15">
        <f>'[1]Добові (2)'!AV30</f>
        <v>1.3360000000000001</v>
      </c>
      <c r="S32" s="15">
        <f>'[1]Добові (2)'!AW30</f>
        <v>13.082000000000001</v>
      </c>
      <c r="T32" s="15">
        <f>'[1]Добові (2)'!AX30</f>
        <v>3.149</v>
      </c>
      <c r="U32" s="15">
        <f>'[1]Добові (2)'!AY30</f>
        <v>1.2</v>
      </c>
      <c r="V32" s="15">
        <f>'[1]Добові (2)'!AZ30</f>
        <v>1.0609999999999999</v>
      </c>
      <c r="W32" s="15">
        <f>'[1]Добові (2)'!BA30</f>
        <v>4.9059999999999997</v>
      </c>
      <c r="X32" s="15">
        <f>'[1]Добові (2)'!BB30</f>
        <v>2.258</v>
      </c>
      <c r="Y32" s="15">
        <f>'[1]Добові (2)'!BC30</f>
        <v>0.74199999999999999</v>
      </c>
      <c r="Z32" s="15">
        <f>'[1]Добові (2)'!BD30</f>
        <v>2.9750000000000001</v>
      </c>
      <c r="AA32" s="15">
        <f>'[1]Добові (2)'!BE30</f>
        <v>3.0310000000000001</v>
      </c>
      <c r="AB32" s="15">
        <f>'[1]Добові (2)'!BF30</f>
        <v>1.5289999999999999</v>
      </c>
      <c r="AC32" s="15">
        <f>'[1]Добові (2)'!BG30</f>
        <v>5.3319999999999999</v>
      </c>
      <c r="AD32" s="15">
        <f>'[1]Добові (2)'!BH30</f>
        <v>1.518</v>
      </c>
      <c r="AE32" s="15">
        <f>'[1]Добові (2)'!BI30</f>
        <v>0</v>
      </c>
      <c r="AF32" s="15">
        <f>'[1]Добові (2)'!BJ30</f>
        <v>1.401</v>
      </c>
      <c r="AG32" s="15">
        <f>'[1]Добові (2)'!BK30</f>
        <v>15.256</v>
      </c>
      <c r="AH32" s="15">
        <f>'[1]Добові (2)'!BL30</f>
        <v>2.9830000000000001</v>
      </c>
      <c r="AI32" s="15">
        <f>'[1]Добові (2)'!BM30</f>
        <v>0.63700000000000001</v>
      </c>
      <c r="AJ32" s="15">
        <f>'[1]Добові (2)'!BN30</f>
        <v>5.5030000000000001</v>
      </c>
      <c r="AK32" s="15">
        <f>'[1]Добові (2)'!BO30</f>
        <v>13.542</v>
      </c>
      <c r="AL32" s="15">
        <f>'[1]Добові (2)'!BP30</f>
        <v>1.43</v>
      </c>
      <c r="AM32" s="15">
        <f>'[1]Добові (2)'!BQ30</f>
        <v>2.1139999999999999</v>
      </c>
      <c r="AN32" s="15">
        <f>'[1]Добові (2)'!BR30</f>
        <v>1.625</v>
      </c>
      <c r="AO32" s="15">
        <f>'[1]Добові (2)'!BS30</f>
        <v>20.907</v>
      </c>
      <c r="AP32" s="15">
        <f>'[1]Добові (2)'!BT30</f>
        <v>3.843</v>
      </c>
      <c r="AQ32" s="15">
        <f>'[1]Добові (2)'!BU30</f>
        <v>2.08</v>
      </c>
      <c r="AR32" s="15">
        <f>'[1]Добові (2)'!BV30</f>
        <v>9.423</v>
      </c>
      <c r="AS32" s="15">
        <f>'[1]Добові (2)'!BW30</f>
        <v>0.93500000000000005</v>
      </c>
      <c r="AT32" s="15">
        <f>'[1]Добові (2)'!BX30</f>
        <v>127.509</v>
      </c>
      <c r="AU32" s="15">
        <f>'[1]Добові (2)'!BY30</f>
        <v>3.4380000000000002</v>
      </c>
      <c r="AV32" s="15">
        <f>'[1]Добові (2)'!BZ30</f>
        <v>1.3360000000000001</v>
      </c>
      <c r="AW32" s="15">
        <f>'[1]Добові (2)'!CA30</f>
        <v>93.453999999999994</v>
      </c>
      <c r="AX32" s="15">
        <f>'[1]Добові (2)'!CB30</f>
        <v>2.6850000000000001</v>
      </c>
      <c r="AY32" s="15">
        <f>'[1]Добові (2)'!CC30</f>
        <v>11.788</v>
      </c>
      <c r="AZ32" s="15">
        <f>'[1]Добові (2)'!CD30</f>
        <v>14.06</v>
      </c>
      <c r="BA32" s="15">
        <f>'[1]Добові (2)'!CE30</f>
        <v>3.4689999999999999</v>
      </c>
      <c r="BB32" s="15">
        <f>'[1]Добові (2)'!CF30</f>
        <v>20.7</v>
      </c>
      <c r="BC32" s="15">
        <f>'[1]Добові (2)'!CG30</f>
        <v>5.202</v>
      </c>
      <c r="BD32" s="15">
        <f>'[1]Добові (2)'!CH30</f>
        <v>12.321999999999999</v>
      </c>
      <c r="BE32" s="15">
        <f>'[1]Добові (2)'!CI30</f>
        <v>0.30199999999999999</v>
      </c>
      <c r="BF32" s="15">
        <f>'[1]Добові (2)'!CJ30</f>
        <v>4.5579999999999998</v>
      </c>
      <c r="BG32" s="15">
        <f>'[1]Добові (2)'!CK30</f>
        <v>2.0579999999999998</v>
      </c>
      <c r="BH32" s="15">
        <f>'[1]Добові (2)'!CL30</f>
        <v>0.65800000000000003</v>
      </c>
      <c r="BI32" s="15">
        <f>'[1]Добові (2)'!CM30</f>
        <v>7.0979999999999999</v>
      </c>
      <c r="BJ32" s="15">
        <f>'[1]Добові (2)'!CN30</f>
        <v>1.377</v>
      </c>
      <c r="BK32" s="15">
        <f>'[1]Добові (2)'!CO30</f>
        <v>19.891999999999999</v>
      </c>
      <c r="BL32" s="15">
        <f>'[1]Добові (2)'!CP30</f>
        <v>22.477</v>
      </c>
      <c r="BM32" s="15">
        <f>'[1]Добові (2)'!CQ30</f>
        <v>4.8280000000000003</v>
      </c>
      <c r="BN32" s="15">
        <f>'[1]Добові (2)'!CR30</f>
        <v>4.0179999999999998</v>
      </c>
      <c r="BO32" s="15">
        <f>'[1]Добові (2)'!CS30</f>
        <v>6.7839999999999998</v>
      </c>
      <c r="BP32" s="15">
        <f>'[1]Добові (2)'!CT30</f>
        <v>1.369</v>
      </c>
      <c r="BQ32" s="15">
        <f>'[1]Добові (2)'!CU30</f>
        <v>2.9079999999999999</v>
      </c>
      <c r="BR32" s="16">
        <f t="shared" si="0"/>
        <v>756.95499999999981</v>
      </c>
      <c r="BS32" s="2"/>
      <c r="BT32" s="2"/>
      <c r="BU32" s="2"/>
      <c r="BV32" s="17"/>
    </row>
    <row r="33" spans="1:77" x14ac:dyDescent="0.25">
      <c r="A33" s="18">
        <v>27</v>
      </c>
      <c r="B33" s="14">
        <f>'3'!S37</f>
        <v>38.227800000000002</v>
      </c>
      <c r="C33" s="15">
        <f>'[1]Добові (2)'!AG31</f>
        <v>175.036</v>
      </c>
      <c r="D33" s="15">
        <f>'[1]Добові (2)'!AH31</f>
        <v>1.3140000000000001</v>
      </c>
      <c r="E33" s="15">
        <f>'[1]Добові (2)'!AI31</f>
        <v>2.2719999999999998</v>
      </c>
      <c r="F33" s="15">
        <f>'[1]Добові (2)'!AJ31</f>
        <v>5.1130000000000004</v>
      </c>
      <c r="G33" s="15">
        <f>'[1]Добові (2)'!AK31</f>
        <v>2.0259999999999998</v>
      </c>
      <c r="H33" s="15">
        <f>'[1]Добові (2)'!AL31</f>
        <v>2.7970000000000002</v>
      </c>
      <c r="I33" s="15">
        <f>'[1]Добові (2)'!AM31</f>
        <v>5.9960000000000004</v>
      </c>
      <c r="J33" s="15">
        <f>'[1]Добові (2)'!AN31</f>
        <v>1.534</v>
      </c>
      <c r="K33" s="15">
        <f>'[1]Добові (2)'!AO31</f>
        <v>2.1869999999999998</v>
      </c>
      <c r="L33" s="15">
        <f>'[1]Добові (2)'!AP31</f>
        <v>3.6709999999999998</v>
      </c>
      <c r="M33" s="15">
        <f>'[1]Добові (2)'!AQ31</f>
        <v>1.954</v>
      </c>
      <c r="N33" s="15">
        <f>'[1]Добові (2)'!AR31</f>
        <v>0</v>
      </c>
      <c r="O33" s="15">
        <f>'[1]Добові (2)'!AS31</f>
        <v>39.524000000000001</v>
      </c>
      <c r="P33" s="15">
        <f>'[1]Добові (2)'!AT31</f>
        <v>2.4940000000000002</v>
      </c>
      <c r="Q33" s="15">
        <f>'[1]Добові (2)'!AU31</f>
        <v>0</v>
      </c>
      <c r="R33" s="15">
        <f>'[1]Добові (2)'!AV31</f>
        <v>2.3980000000000001</v>
      </c>
      <c r="S33" s="15">
        <f>'[1]Добові (2)'!AW31</f>
        <v>14.685</v>
      </c>
      <c r="T33" s="15">
        <f>'[1]Добові (2)'!AX31</f>
        <v>3.1160000000000001</v>
      </c>
      <c r="U33" s="15">
        <f>'[1]Добові (2)'!AY31</f>
        <v>1.294</v>
      </c>
      <c r="V33" s="15">
        <f>'[1]Добові (2)'!AZ31</f>
        <v>1.02</v>
      </c>
      <c r="W33" s="15">
        <f>'[1]Добові (2)'!BA31</f>
        <v>4.7320000000000002</v>
      </c>
      <c r="X33" s="15">
        <f>'[1]Добові (2)'!BB31</f>
        <v>2.3159999999999998</v>
      </c>
      <c r="Y33" s="15">
        <f>'[1]Добові (2)'!BC31</f>
        <v>0.80300000000000005</v>
      </c>
      <c r="Z33" s="15">
        <f>'[1]Добові (2)'!BD31</f>
        <v>3.2909999999999999</v>
      </c>
      <c r="AA33" s="15">
        <f>'[1]Добові (2)'!BE31</f>
        <v>3.169</v>
      </c>
      <c r="AB33" s="15">
        <f>'[1]Добові (2)'!BF31</f>
        <v>1.44</v>
      </c>
      <c r="AC33" s="15">
        <f>'[1]Добові (2)'!BG31</f>
        <v>5.4630000000000001</v>
      </c>
      <c r="AD33" s="15">
        <f>'[1]Добові (2)'!BH31</f>
        <v>1.6160000000000001</v>
      </c>
      <c r="AE33" s="15">
        <f>'[1]Добові (2)'!BI31</f>
        <v>0</v>
      </c>
      <c r="AF33" s="15">
        <f>'[1]Добові (2)'!BJ31</f>
        <v>1.538</v>
      </c>
      <c r="AG33" s="15">
        <f>'[1]Добові (2)'!BK31</f>
        <v>16.12</v>
      </c>
      <c r="AH33" s="15">
        <f>'[1]Добові (2)'!BL31</f>
        <v>3.2959999999999998</v>
      </c>
      <c r="AI33" s="15">
        <f>'[1]Добові (2)'!BM31</f>
        <v>0.65700000000000003</v>
      </c>
      <c r="AJ33" s="15">
        <f>'[1]Добові (2)'!BN31</f>
        <v>6.64</v>
      </c>
      <c r="AK33" s="15">
        <f>'[1]Добові (2)'!BO31</f>
        <v>14.084</v>
      </c>
      <c r="AL33" s="15">
        <f>'[1]Добові (2)'!BP31</f>
        <v>1.6930000000000001</v>
      </c>
      <c r="AM33" s="15">
        <f>'[1]Добові (2)'!BQ31</f>
        <v>1.9690000000000001</v>
      </c>
      <c r="AN33" s="15">
        <f>'[1]Добові (2)'!BR31</f>
        <v>1.71</v>
      </c>
      <c r="AO33" s="15">
        <f>'[1]Добові (2)'!BS31</f>
        <v>19.850000000000001</v>
      </c>
      <c r="AP33" s="15">
        <f>'[1]Добові (2)'!BT31</f>
        <v>3.8260000000000001</v>
      </c>
      <c r="AQ33" s="15">
        <f>'[1]Добові (2)'!BU31</f>
        <v>2.1840000000000002</v>
      </c>
      <c r="AR33" s="15">
        <f>'[1]Добові (2)'!BV31</f>
        <v>16.587</v>
      </c>
      <c r="AS33" s="15">
        <f>'[1]Добові (2)'!BW31</f>
        <v>0.93899999999999995</v>
      </c>
      <c r="AT33" s="15">
        <f>'[1]Добові (2)'!BX31</f>
        <v>127.508</v>
      </c>
      <c r="AU33" s="15">
        <f>'[1]Добові (2)'!BY31</f>
        <v>3.448</v>
      </c>
      <c r="AV33" s="15">
        <f>'[1]Добові (2)'!BZ31</f>
        <v>1.516</v>
      </c>
      <c r="AW33" s="15">
        <f>'[1]Добові (2)'!CA31</f>
        <v>91.936000000000007</v>
      </c>
      <c r="AX33" s="15">
        <f>'[1]Добові (2)'!CB31</f>
        <v>2.1520000000000001</v>
      </c>
      <c r="AY33" s="15">
        <f>'[1]Добові (2)'!CC31</f>
        <v>11.756</v>
      </c>
      <c r="AZ33" s="15">
        <f>'[1]Добові (2)'!CD31</f>
        <v>14.36</v>
      </c>
      <c r="BA33" s="15">
        <f>'[1]Добові (2)'!CE31</f>
        <v>3.452</v>
      </c>
      <c r="BB33" s="15">
        <f>'[1]Добові (2)'!CF31</f>
        <v>20.605</v>
      </c>
      <c r="BC33" s="15">
        <f>'[1]Добові (2)'!CG31</f>
        <v>5.1369999999999996</v>
      </c>
      <c r="BD33" s="15">
        <f>'[1]Добові (2)'!CH31</f>
        <v>11.968</v>
      </c>
      <c r="BE33" s="15">
        <f>'[1]Добові (2)'!CI31</f>
        <v>0.36799999999999999</v>
      </c>
      <c r="BF33" s="15">
        <f>'[1]Добові (2)'!CJ31</f>
        <v>4.2050000000000001</v>
      </c>
      <c r="BG33" s="15">
        <f>'[1]Добові (2)'!CK31</f>
        <v>2.145</v>
      </c>
      <c r="BH33" s="15">
        <f>'[1]Добові (2)'!CL31</f>
        <v>0.70399999999999996</v>
      </c>
      <c r="BI33" s="15">
        <f>'[1]Добові (2)'!CM31</f>
        <v>7.2720000000000002</v>
      </c>
      <c r="BJ33" s="15">
        <f>'[1]Добові (2)'!CN31</f>
        <v>1.4530000000000001</v>
      </c>
      <c r="BK33" s="15">
        <f>'[1]Добові (2)'!CO31</f>
        <v>18.710999999999999</v>
      </c>
      <c r="BL33" s="15">
        <f>'[1]Добові (2)'!CP31</f>
        <v>22.451000000000001</v>
      </c>
      <c r="BM33" s="15">
        <f>'[1]Добові (2)'!CQ31</f>
        <v>4.9539999999999997</v>
      </c>
      <c r="BN33" s="15">
        <f>'[1]Добові (2)'!CR31</f>
        <v>4.1669999999999998</v>
      </c>
      <c r="BO33" s="15">
        <f>'[1]Добові (2)'!CS31</f>
        <v>6.6239999999999997</v>
      </c>
      <c r="BP33" s="15">
        <f>'[1]Добові (2)'!CT31</f>
        <v>1.417</v>
      </c>
      <c r="BQ33" s="15">
        <f>'[1]Добові (2)'!CU31</f>
        <v>2.9020000000000001</v>
      </c>
      <c r="BR33" s="16">
        <f t="shared" si="0"/>
        <v>753.56500000000005</v>
      </c>
      <c r="BS33" s="2"/>
      <c r="BT33" s="2"/>
      <c r="BU33" s="2"/>
      <c r="BV33" s="17"/>
    </row>
    <row r="34" spans="1:77" x14ac:dyDescent="0.25">
      <c r="A34" s="18">
        <v>28</v>
      </c>
      <c r="B34" s="14">
        <f>'3'!S38</f>
        <v>38.227800000000002</v>
      </c>
      <c r="C34" s="15">
        <f>'[1]Добові (2)'!AG32</f>
        <v>173.916</v>
      </c>
      <c r="D34" s="15">
        <f>'[1]Добові (2)'!AH32</f>
        <v>1.105</v>
      </c>
      <c r="E34" s="15">
        <f>'[1]Добові (2)'!AI32</f>
        <v>2.1440000000000001</v>
      </c>
      <c r="F34" s="15">
        <f>'[1]Добові (2)'!AJ32</f>
        <v>5.2709999999999999</v>
      </c>
      <c r="G34" s="15">
        <f>'[1]Добові (2)'!AK32</f>
        <v>1.869</v>
      </c>
      <c r="H34" s="15">
        <f>'[1]Добові (2)'!AL32</f>
        <v>2.5920000000000001</v>
      </c>
      <c r="I34" s="15">
        <f>'[1]Добові (2)'!AM32</f>
        <v>4.9039999999999999</v>
      </c>
      <c r="J34" s="15">
        <f>'[1]Добові (2)'!AN32</f>
        <v>1.409</v>
      </c>
      <c r="K34" s="15">
        <f>'[1]Добові (2)'!AO32</f>
        <v>2.06</v>
      </c>
      <c r="L34" s="15">
        <f>'[1]Добові (2)'!AP32</f>
        <v>3.238</v>
      </c>
      <c r="M34" s="15">
        <f>'[1]Добові (2)'!AQ32</f>
        <v>1.7270000000000001</v>
      </c>
      <c r="N34" s="15">
        <f>'[1]Добові (2)'!AR32</f>
        <v>0</v>
      </c>
      <c r="O34" s="15">
        <f>'[1]Добові (2)'!AS32</f>
        <v>36.976999999999997</v>
      </c>
      <c r="P34" s="15">
        <f>'[1]Добові (2)'!AT32</f>
        <v>1.728</v>
      </c>
      <c r="Q34" s="15">
        <f>'[1]Добові (2)'!AU32</f>
        <v>0</v>
      </c>
      <c r="R34" s="15">
        <f>'[1]Добові (2)'!AV32</f>
        <v>1.9950000000000001</v>
      </c>
      <c r="S34" s="15">
        <f>'[1]Добові (2)'!AW32</f>
        <v>14.346</v>
      </c>
      <c r="T34" s="15">
        <f>'[1]Добові (2)'!AX32</f>
        <v>3.0259999999999998</v>
      </c>
      <c r="U34" s="15">
        <f>'[1]Добові (2)'!AY32</f>
        <v>1.0640000000000001</v>
      </c>
      <c r="V34" s="15">
        <f>'[1]Добові (2)'!AZ32</f>
        <v>0.90200000000000002</v>
      </c>
      <c r="W34" s="15">
        <f>'[1]Добові (2)'!BA32</f>
        <v>4.1440000000000001</v>
      </c>
      <c r="X34" s="15">
        <f>'[1]Добові (2)'!BB32</f>
        <v>2.13</v>
      </c>
      <c r="Y34" s="15">
        <f>'[1]Добові (2)'!BC32</f>
        <v>0.72199999999999998</v>
      </c>
      <c r="Z34" s="15">
        <f>'[1]Добові (2)'!BD32</f>
        <v>2.8679999999999999</v>
      </c>
      <c r="AA34" s="15">
        <f>'[1]Добові (2)'!BE32</f>
        <v>2.9929999999999999</v>
      </c>
      <c r="AB34" s="15">
        <f>'[1]Добові (2)'!BF32</f>
        <v>1.3160000000000001</v>
      </c>
      <c r="AC34" s="15">
        <f>'[1]Добові (2)'!BG32</f>
        <v>4.7670000000000003</v>
      </c>
      <c r="AD34" s="15">
        <f>'[1]Добові (2)'!BH32</f>
        <v>1.454</v>
      </c>
      <c r="AE34" s="15">
        <f>'[1]Добові (2)'!BI32</f>
        <v>0</v>
      </c>
      <c r="AF34" s="15">
        <f>'[1]Добові (2)'!BJ32</f>
        <v>1.2909999999999999</v>
      </c>
      <c r="AG34" s="15">
        <f>'[1]Добові (2)'!BK32</f>
        <v>14.84</v>
      </c>
      <c r="AH34" s="15">
        <f>'[1]Добові (2)'!BL32</f>
        <v>3.0310000000000001</v>
      </c>
      <c r="AI34" s="15">
        <f>'[1]Добові (2)'!BM32</f>
        <v>0.621</v>
      </c>
      <c r="AJ34" s="15">
        <f>'[1]Добові (2)'!BN32</f>
        <v>5.2640000000000002</v>
      </c>
      <c r="AK34" s="15">
        <f>'[1]Добові (2)'!BO32</f>
        <v>14.336</v>
      </c>
      <c r="AL34" s="15">
        <f>'[1]Добові (2)'!BP32</f>
        <v>1.417</v>
      </c>
      <c r="AM34" s="15">
        <f>'[1]Добові (2)'!BQ32</f>
        <v>1.706</v>
      </c>
      <c r="AN34" s="15">
        <f>'[1]Добові (2)'!BR32</f>
        <v>1.7649999999999999</v>
      </c>
      <c r="AO34" s="15">
        <f>'[1]Добові (2)'!BS32</f>
        <v>21.326000000000001</v>
      </c>
      <c r="AP34" s="15">
        <f>'[1]Добові (2)'!BT32</f>
        <v>3.4620000000000002</v>
      </c>
      <c r="AQ34" s="15">
        <f>'[1]Добові (2)'!BU32</f>
        <v>1.982</v>
      </c>
      <c r="AR34" s="15">
        <f>'[1]Добові (2)'!BV32</f>
        <v>15.256</v>
      </c>
      <c r="AS34" s="15">
        <f>'[1]Добові (2)'!BW32</f>
        <v>0.94099999999999995</v>
      </c>
      <c r="AT34" s="15">
        <f>'[1]Добові (2)'!BX32</f>
        <v>129.19</v>
      </c>
      <c r="AU34" s="15">
        <f>'[1]Добові (2)'!BY32</f>
        <v>3.331</v>
      </c>
      <c r="AV34" s="15">
        <f>'[1]Добові (2)'!BZ32</f>
        <v>0.84699999999999998</v>
      </c>
      <c r="AW34" s="15">
        <f>'[1]Добові (2)'!CA32</f>
        <v>76.838999999999999</v>
      </c>
      <c r="AX34" s="15">
        <f>'[1]Добові (2)'!CB32</f>
        <v>1.3</v>
      </c>
      <c r="AY34" s="15">
        <f>'[1]Добові (2)'!CC32</f>
        <v>11.759</v>
      </c>
      <c r="AZ34" s="15">
        <f>'[1]Добові (2)'!CD32</f>
        <v>13.038</v>
      </c>
      <c r="BA34" s="15">
        <f>'[1]Добові (2)'!CE32</f>
        <v>3.2949999999999999</v>
      </c>
      <c r="BB34" s="15">
        <f>'[1]Добові (2)'!CF32</f>
        <v>18.007000000000001</v>
      </c>
      <c r="BC34" s="15">
        <f>'[1]Добові (2)'!CG32</f>
        <v>5.5549999999999997</v>
      </c>
      <c r="BD34" s="15">
        <f>'[1]Добові (2)'!CH32</f>
        <v>10.451000000000001</v>
      </c>
      <c r="BE34" s="15">
        <f>'[1]Добові (2)'!CI32</f>
        <v>0.25700000000000001</v>
      </c>
      <c r="BF34" s="15">
        <f>'[1]Добові (2)'!CJ32</f>
        <v>3.915</v>
      </c>
      <c r="BG34" s="15">
        <f>'[1]Добові (2)'!CK32</f>
        <v>1.8260000000000001</v>
      </c>
      <c r="BH34" s="15">
        <f>'[1]Добові (2)'!CL32</f>
        <v>0.56200000000000006</v>
      </c>
      <c r="BI34" s="15">
        <f>'[1]Добові (2)'!CM32</f>
        <v>6.1139999999999999</v>
      </c>
      <c r="BJ34" s="15">
        <f>'[1]Добові (2)'!CN32</f>
        <v>1.2729999999999999</v>
      </c>
      <c r="BK34" s="15">
        <f>'[1]Добові (2)'!CO32</f>
        <v>18.001000000000001</v>
      </c>
      <c r="BL34" s="15">
        <f>'[1]Добові (2)'!CP32</f>
        <v>21.073</v>
      </c>
      <c r="BM34" s="15">
        <f>'[1]Добові (2)'!CQ32</f>
        <v>4.4580000000000002</v>
      </c>
      <c r="BN34" s="15">
        <f>'[1]Добові (2)'!CR32</f>
        <v>3.7639999999999998</v>
      </c>
      <c r="BO34" s="15">
        <f>'[1]Добові (2)'!CS32</f>
        <v>4.9969999999999999</v>
      </c>
      <c r="BP34" s="15">
        <f>'[1]Добові (2)'!CT32</f>
        <v>1.175</v>
      </c>
      <c r="BQ34" s="15">
        <f>'[1]Добові (2)'!CU32</f>
        <v>2.5619999999999998</v>
      </c>
      <c r="BR34" s="16">
        <f t="shared" si="0"/>
        <v>711.49399999999957</v>
      </c>
      <c r="BS34" s="2"/>
      <c r="BT34" s="2"/>
      <c r="BU34" s="2"/>
      <c r="BV34" s="17"/>
    </row>
    <row r="35" spans="1:77" x14ac:dyDescent="0.25">
      <c r="A35" s="18">
        <v>29</v>
      </c>
      <c r="B35" s="14">
        <f>'3'!S39</f>
        <v>38.423400000000001</v>
      </c>
      <c r="C35" s="15">
        <f>'[1]Добові (2)'!AG33</f>
        <v>184.756</v>
      </c>
      <c r="D35" s="15">
        <f>'[1]Добові (2)'!AH33</f>
        <v>1.631</v>
      </c>
      <c r="E35" s="15">
        <f>'[1]Добові (2)'!AI33</f>
        <v>1.863</v>
      </c>
      <c r="F35" s="15">
        <f>'[1]Добові (2)'!AJ33</f>
        <v>4.6050000000000004</v>
      </c>
      <c r="G35" s="15">
        <f>'[1]Добові (2)'!AK33</f>
        <v>1.5680000000000001</v>
      </c>
      <c r="H35" s="15">
        <f>'[1]Добові (2)'!AL33</f>
        <v>2.2530000000000001</v>
      </c>
      <c r="I35" s="15">
        <f>'[1]Добові (2)'!AM33</f>
        <v>6.484</v>
      </c>
      <c r="J35" s="15">
        <f>'[1]Добові (2)'!AN33</f>
        <v>1.222</v>
      </c>
      <c r="K35" s="15">
        <f>'[1]Добові (2)'!AO33</f>
        <v>1.631</v>
      </c>
      <c r="L35" s="15">
        <f>'[1]Добові (2)'!AP33</f>
        <v>2.738</v>
      </c>
      <c r="M35" s="15">
        <f>'[1]Добові (2)'!AQ33</f>
        <v>1.546</v>
      </c>
      <c r="N35" s="15">
        <f>'[1]Добові (2)'!AR33</f>
        <v>0.73799999999999999</v>
      </c>
      <c r="O35" s="15">
        <f>'[1]Добові (2)'!AS33</f>
        <v>36.924999999999997</v>
      </c>
      <c r="P35" s="15">
        <f>'[1]Добові (2)'!AT33</f>
        <v>2.956</v>
      </c>
      <c r="Q35" s="15">
        <f>'[1]Добові (2)'!AU33</f>
        <v>0</v>
      </c>
      <c r="R35" s="15">
        <f>'[1]Добові (2)'!AV33</f>
        <v>3.5209999999999999</v>
      </c>
      <c r="S35" s="15">
        <f>'[1]Добові (2)'!AW33</f>
        <v>13.022</v>
      </c>
      <c r="T35" s="15">
        <f>'[1]Добові (2)'!AX33</f>
        <v>2.46</v>
      </c>
      <c r="U35" s="15">
        <f>'[1]Добові (2)'!AY33</f>
        <v>0.88200000000000001</v>
      </c>
      <c r="V35" s="15">
        <f>'[1]Добові (2)'!AZ33</f>
        <v>0.70499999999999996</v>
      </c>
      <c r="W35" s="15">
        <f>'[1]Добові (2)'!BA33</f>
        <v>3.99</v>
      </c>
      <c r="X35" s="15">
        <f>'[1]Добові (2)'!BB33</f>
        <v>1.843</v>
      </c>
      <c r="Y35" s="15">
        <f>'[1]Добові (2)'!BC33</f>
        <v>1.0840000000000001</v>
      </c>
      <c r="Z35" s="15">
        <f>'[1]Добові (2)'!BD33</f>
        <v>2.3420000000000001</v>
      </c>
      <c r="AA35" s="15">
        <f>'[1]Добові (2)'!BE33</f>
        <v>2.5910000000000002</v>
      </c>
      <c r="AB35" s="15">
        <f>'[1]Добові (2)'!BF33</f>
        <v>1.006</v>
      </c>
      <c r="AC35" s="15">
        <f>'[1]Добові (2)'!BG33</f>
        <v>4.0190000000000001</v>
      </c>
      <c r="AD35" s="15">
        <f>'[1]Добові (2)'!BH33</f>
        <v>1.1739999999999999</v>
      </c>
      <c r="AE35" s="15">
        <f>'[1]Добові (2)'!BI33</f>
        <v>0</v>
      </c>
      <c r="AF35" s="15">
        <f>'[1]Добові (2)'!BJ33</f>
        <v>1.0960000000000001</v>
      </c>
      <c r="AG35" s="15">
        <f>'[1]Добові (2)'!BK33</f>
        <v>13.778</v>
      </c>
      <c r="AH35" s="15">
        <f>'[1]Добові (2)'!BL33</f>
        <v>2.5059999999999998</v>
      </c>
      <c r="AI35" s="15">
        <f>'[1]Добові (2)'!BM33</f>
        <v>0.502</v>
      </c>
      <c r="AJ35" s="15">
        <f>'[1]Добові (2)'!BN33</f>
        <v>4.774</v>
      </c>
      <c r="AK35" s="15">
        <f>'[1]Добові (2)'!BO33</f>
        <v>13.401999999999999</v>
      </c>
      <c r="AL35" s="15">
        <f>'[1]Добові (2)'!BP33</f>
        <v>1.238</v>
      </c>
      <c r="AM35" s="15">
        <f>'[1]Добові (2)'!BQ33</f>
        <v>2.0089999999999999</v>
      </c>
      <c r="AN35" s="15">
        <f>'[1]Добові (2)'!BR33</f>
        <v>1.859</v>
      </c>
      <c r="AO35" s="15">
        <f>'[1]Добові (2)'!BS33</f>
        <v>19.295999999999999</v>
      </c>
      <c r="AP35" s="15">
        <f>'[1]Добові (2)'!BT33</f>
        <v>3.129</v>
      </c>
      <c r="AQ35" s="15">
        <f>'[1]Добові (2)'!BU33</f>
        <v>1.899</v>
      </c>
      <c r="AR35" s="15">
        <f>'[1]Добові (2)'!BV33</f>
        <v>17.527000000000001</v>
      </c>
      <c r="AS35" s="15">
        <f>'[1]Добові (2)'!BW33</f>
        <v>0.78600000000000003</v>
      </c>
      <c r="AT35" s="15">
        <f>'[1]Добові (2)'!BX33</f>
        <v>124.035</v>
      </c>
      <c r="AU35" s="15">
        <f>'[1]Добові (2)'!BY33</f>
        <v>3.1520000000000001</v>
      </c>
      <c r="AV35" s="15">
        <f>'[1]Добові (2)'!BZ33</f>
        <v>1.123</v>
      </c>
      <c r="AW35" s="15">
        <f>'[1]Добові (2)'!CA33</f>
        <v>73.134</v>
      </c>
      <c r="AX35" s="15">
        <f>'[1]Добові (2)'!CB33</f>
        <v>2.1419999999999999</v>
      </c>
      <c r="AY35" s="15">
        <f>'[1]Добові (2)'!CC33</f>
        <v>11.265000000000001</v>
      </c>
      <c r="AZ35" s="15">
        <f>'[1]Добові (2)'!CD33</f>
        <v>11.071</v>
      </c>
      <c r="BA35" s="15">
        <f>'[1]Добові (2)'!CE33</f>
        <v>2.82</v>
      </c>
      <c r="BB35" s="15">
        <f>'[1]Добові (2)'!CF33</f>
        <v>15.99</v>
      </c>
      <c r="BC35" s="15">
        <f>'[1]Добові (2)'!CG33</f>
        <v>0.875</v>
      </c>
      <c r="BD35" s="15">
        <f>'[1]Добові (2)'!CH33</f>
        <v>9.1519999999999992</v>
      </c>
      <c r="BE35" s="15">
        <f>'[1]Добові (2)'!CI33</f>
        <v>0.55500000000000005</v>
      </c>
      <c r="BF35" s="15">
        <f>'[1]Добові (2)'!CJ33</f>
        <v>3.5259999999999998</v>
      </c>
      <c r="BG35" s="15">
        <f>'[1]Добові (2)'!CK33</f>
        <v>1.5449999999999999</v>
      </c>
      <c r="BH35" s="15">
        <f>'[1]Добові (2)'!CL33</f>
        <v>0.48299999999999998</v>
      </c>
      <c r="BI35" s="15">
        <f>'[1]Добові (2)'!CM33</f>
        <v>5.0869999999999997</v>
      </c>
      <c r="BJ35" s="15">
        <f>'[1]Добові (2)'!CN33</f>
        <v>1.014</v>
      </c>
      <c r="BK35" s="15">
        <f>'[1]Добові (2)'!CO33</f>
        <v>15.069000000000001</v>
      </c>
      <c r="BL35" s="15">
        <f>'[1]Добові (2)'!CP33</f>
        <v>20.701000000000001</v>
      </c>
      <c r="BM35" s="15">
        <f>'[1]Добові (2)'!CQ33</f>
        <v>3.899</v>
      </c>
      <c r="BN35" s="15">
        <f>'[1]Добові (2)'!CR33</f>
        <v>3.1920000000000002</v>
      </c>
      <c r="BO35" s="15">
        <f>'[1]Добові (2)'!CS33</f>
        <v>4.4320000000000004</v>
      </c>
      <c r="BP35" s="15">
        <f>'[1]Добові (2)'!CT33</f>
        <v>0.99299999999999999</v>
      </c>
      <c r="BQ35" s="15">
        <f>'[1]Добові (2)'!CU33</f>
        <v>2.4020000000000001</v>
      </c>
      <c r="BR35" s="16">
        <f t="shared" si="0"/>
        <v>691.01299999999992</v>
      </c>
      <c r="BS35" s="2"/>
      <c r="BT35" s="2"/>
      <c r="BU35" s="2"/>
      <c r="BV35" s="17"/>
    </row>
    <row r="36" spans="1:77" x14ac:dyDescent="0.25">
      <c r="A36" s="18">
        <v>30</v>
      </c>
      <c r="B36" s="14">
        <f>'3'!S40</f>
        <v>38.423400000000001</v>
      </c>
      <c r="C36" s="15">
        <f>'[1]Добові (2)'!AG34</f>
        <v>182.78399999999999</v>
      </c>
      <c r="D36" s="15">
        <f>'[1]Добові (2)'!AH34</f>
        <v>2.3570000000000002</v>
      </c>
      <c r="E36" s="15">
        <f>'[1]Добові (2)'!AI34</f>
        <v>1.8480000000000001</v>
      </c>
      <c r="F36" s="15">
        <f>'[1]Добові (2)'!AJ34</f>
        <v>4.5599999999999996</v>
      </c>
      <c r="G36" s="15">
        <f>'[1]Добові (2)'!AK34</f>
        <v>1.5289999999999999</v>
      </c>
      <c r="H36" s="15">
        <f>'[1]Добові (2)'!AL34</f>
        <v>2.141</v>
      </c>
      <c r="I36" s="15">
        <f>'[1]Добові (2)'!AM34</f>
        <v>8.8770000000000007</v>
      </c>
      <c r="J36" s="15">
        <f>'[1]Добові (2)'!AN34</f>
        <v>1.1220000000000001</v>
      </c>
      <c r="K36" s="15">
        <f>'[1]Добові (2)'!AO34</f>
        <v>1.5680000000000001</v>
      </c>
      <c r="L36" s="15">
        <f>'[1]Добові (2)'!AP34</f>
        <v>2.702</v>
      </c>
      <c r="M36" s="15">
        <f>'[1]Добові (2)'!AQ34</f>
        <v>1.4930000000000001</v>
      </c>
      <c r="N36" s="15">
        <f>'[1]Добові (2)'!AR34</f>
        <v>0.28100000000000003</v>
      </c>
      <c r="O36" s="15">
        <f>'[1]Добові (2)'!AS34</f>
        <v>35.591999999999999</v>
      </c>
      <c r="P36" s="15">
        <f>'[1]Добові (2)'!AT34</f>
        <v>2.7370000000000001</v>
      </c>
      <c r="Q36" s="15">
        <f>'[1]Добові (2)'!AU34</f>
        <v>0</v>
      </c>
      <c r="R36" s="15">
        <f>'[1]Добові (2)'!AV34</f>
        <v>3.1440000000000001</v>
      </c>
      <c r="S36" s="15">
        <f>'[1]Добові (2)'!AW34</f>
        <v>10.805999999999999</v>
      </c>
      <c r="T36" s="15">
        <f>'[1]Добові (2)'!AX34</f>
        <v>2.387</v>
      </c>
      <c r="U36" s="15">
        <f>'[1]Добові (2)'!AY34</f>
        <v>0.94099999999999995</v>
      </c>
      <c r="V36" s="15">
        <f>'[1]Добові (2)'!AZ34</f>
        <v>0.70299999999999996</v>
      </c>
      <c r="W36" s="15">
        <f>'[1]Добові (2)'!BA34</f>
        <v>3.6669999999999998</v>
      </c>
      <c r="X36" s="15">
        <f>'[1]Добові (2)'!BB34</f>
        <v>1.788</v>
      </c>
      <c r="Y36" s="15">
        <f>'[1]Добові (2)'!BC34</f>
        <v>8.7999999999999995E-2</v>
      </c>
      <c r="Z36" s="15">
        <f>'[1]Добові (2)'!BD34</f>
        <v>2.3380000000000001</v>
      </c>
      <c r="AA36" s="15">
        <f>'[1]Добові (2)'!BE34</f>
        <v>2.5270000000000001</v>
      </c>
      <c r="AB36" s="15">
        <f>'[1]Добові (2)'!BF34</f>
        <v>1.0149999999999999</v>
      </c>
      <c r="AC36" s="15">
        <f>'[1]Добові (2)'!BG34</f>
        <v>3.8849999999999998</v>
      </c>
      <c r="AD36" s="15">
        <f>'[1]Добові (2)'!BH34</f>
        <v>1.17</v>
      </c>
      <c r="AE36" s="15">
        <f>'[1]Добові (2)'!BI34</f>
        <v>0</v>
      </c>
      <c r="AF36" s="15">
        <f>'[1]Добові (2)'!BJ34</f>
        <v>1.0269999999999999</v>
      </c>
      <c r="AG36" s="15">
        <f>'[1]Добові (2)'!BK34</f>
        <v>13.457000000000001</v>
      </c>
      <c r="AH36" s="15">
        <f>'[1]Добові (2)'!BL34</f>
        <v>2.5179999999999998</v>
      </c>
      <c r="AI36" s="15">
        <f>'[1]Добові (2)'!BM34</f>
        <v>0.46200000000000002</v>
      </c>
      <c r="AJ36" s="15">
        <f>'[1]Добові (2)'!BN34</f>
        <v>5.1269999999999998</v>
      </c>
      <c r="AK36" s="15">
        <f>'[1]Добові (2)'!BO34</f>
        <v>14.022</v>
      </c>
      <c r="AL36" s="15">
        <f>'[1]Добові (2)'!BP34</f>
        <v>1.117</v>
      </c>
      <c r="AM36" s="15">
        <f>'[1]Добові (2)'!BQ34</f>
        <v>1.5309999999999999</v>
      </c>
      <c r="AN36" s="15">
        <f>'[1]Добові (2)'!BR34</f>
        <v>1.5640000000000001</v>
      </c>
      <c r="AO36" s="15">
        <f>'[1]Добові (2)'!BS34</f>
        <v>18.305</v>
      </c>
      <c r="AP36" s="15">
        <f>'[1]Добові (2)'!BT34</f>
        <v>5.1779999999999999</v>
      </c>
      <c r="AQ36" s="15">
        <f>'[1]Добові (2)'!BU34</f>
        <v>1.802</v>
      </c>
      <c r="AR36" s="15">
        <f>'[1]Добові (2)'!BV34</f>
        <v>11.9</v>
      </c>
      <c r="AS36" s="15">
        <f>'[1]Добові (2)'!BW34</f>
        <v>0.76700000000000002</v>
      </c>
      <c r="AT36" s="15">
        <f>'[1]Добові (2)'!BX34</f>
        <v>137.887</v>
      </c>
      <c r="AU36" s="15">
        <f>'[1]Добові (2)'!BY34</f>
        <v>3.145</v>
      </c>
      <c r="AV36" s="15">
        <f>'[1]Добові (2)'!BZ34</f>
        <v>2.4300000000000002</v>
      </c>
      <c r="AW36" s="15">
        <f>'[1]Добові (2)'!CA34</f>
        <v>72.004999999999995</v>
      </c>
      <c r="AX36" s="15">
        <f>'[1]Добові (2)'!CB34</f>
        <v>3.25</v>
      </c>
      <c r="AY36" s="15">
        <f>'[1]Добові (2)'!CC34</f>
        <v>11.179</v>
      </c>
      <c r="AZ36" s="15">
        <f>'[1]Добові (2)'!CD34</f>
        <v>11.186999999999999</v>
      </c>
      <c r="BA36" s="15">
        <f>'[1]Добові (2)'!CE34</f>
        <v>2.7389999999999999</v>
      </c>
      <c r="BB36" s="15">
        <f>'[1]Добові (2)'!CF34</f>
        <v>16.096</v>
      </c>
      <c r="BC36" s="15">
        <f>'[1]Добові (2)'!CG34</f>
        <v>0.02</v>
      </c>
      <c r="BD36" s="15">
        <f>'[1]Добові (2)'!CH34</f>
        <v>8.8930000000000007</v>
      </c>
      <c r="BE36" s="15">
        <f>'[1]Добові (2)'!CI34</f>
        <v>0.51800000000000002</v>
      </c>
      <c r="BF36" s="15">
        <f>'[1]Добові (2)'!CJ34</f>
        <v>3.1539999999999999</v>
      </c>
      <c r="BG36" s="15">
        <f>'[1]Добові (2)'!CK34</f>
        <v>1.486</v>
      </c>
      <c r="BH36" s="15">
        <f>'[1]Добові (2)'!CL34</f>
        <v>0.46899999999999997</v>
      </c>
      <c r="BI36" s="15">
        <f>'[1]Добові (2)'!CM34</f>
        <v>4.97</v>
      </c>
      <c r="BJ36" s="15">
        <f>'[1]Добові (2)'!CN34</f>
        <v>1.04</v>
      </c>
      <c r="BK36" s="15">
        <f>'[1]Добові (2)'!CO34</f>
        <v>15.462</v>
      </c>
      <c r="BL36" s="15">
        <f>'[1]Добові (2)'!CP34</f>
        <v>15.461</v>
      </c>
      <c r="BM36" s="15">
        <f>'[1]Добові (2)'!CQ34</f>
        <v>3.859</v>
      </c>
      <c r="BN36" s="15">
        <f>'[1]Добові (2)'!CR34</f>
        <v>3.1349999999999998</v>
      </c>
      <c r="BO36" s="15">
        <f>'[1]Добові (2)'!CS34</f>
        <v>4.2720000000000002</v>
      </c>
      <c r="BP36" s="15">
        <f>'[1]Добові (2)'!CT34</f>
        <v>0.97299999999999998</v>
      </c>
      <c r="BQ36" s="15">
        <f>'[1]Добові (2)'!CU34</f>
        <v>2.226</v>
      </c>
      <c r="BR36" s="16">
        <f t="shared" si="0"/>
        <v>688.68300000000011</v>
      </c>
      <c r="BS36" s="2"/>
      <c r="BT36" s="2"/>
      <c r="BU36" s="2"/>
      <c r="BV36" s="17"/>
    </row>
    <row r="37" spans="1:77" x14ac:dyDescent="0.25">
      <c r="A37" s="18">
        <v>31</v>
      </c>
      <c r="B37" s="14">
        <f>'3'!S41</f>
        <v>38.423400000000001</v>
      </c>
      <c r="C37" s="15">
        <f>'[1]Добові (2)'!AG35</f>
        <v>170.584</v>
      </c>
      <c r="D37" s="15">
        <f>'[1]Добові (2)'!AH35</f>
        <v>1.589</v>
      </c>
      <c r="E37" s="15">
        <f>'[1]Добові (2)'!AI35</f>
        <v>1.835</v>
      </c>
      <c r="F37" s="15">
        <f>'[1]Добові (2)'!AJ35</f>
        <v>4.5609999999999999</v>
      </c>
      <c r="G37" s="15">
        <f>'[1]Добові (2)'!AK35</f>
        <v>1.5029999999999999</v>
      </c>
      <c r="H37" s="15">
        <f>'[1]Добові (2)'!AL35</f>
        <v>2.085</v>
      </c>
      <c r="I37" s="15">
        <f>'[1]Добові (2)'!AM35</f>
        <v>7.4409999999999998</v>
      </c>
      <c r="J37" s="15">
        <f>'[1]Добові (2)'!AN35</f>
        <v>1.2010000000000001</v>
      </c>
      <c r="K37" s="15">
        <f>'[1]Добові (2)'!AO35</f>
        <v>1.476</v>
      </c>
      <c r="L37" s="15">
        <f>'[1]Добові (2)'!AP35</f>
        <v>2.68</v>
      </c>
      <c r="M37" s="15">
        <f>'[1]Добові (2)'!AQ35</f>
        <v>1.3819999999999999</v>
      </c>
      <c r="N37" s="15">
        <f>'[1]Добові (2)'!AR35</f>
        <v>0.68300000000000005</v>
      </c>
      <c r="O37" s="15">
        <f>'[1]Добові (2)'!AS35</f>
        <v>34.935000000000002</v>
      </c>
      <c r="P37" s="15">
        <f>'[1]Добові (2)'!AT35</f>
        <v>3.1469999999999998</v>
      </c>
      <c r="Q37" s="15">
        <f>'[1]Добові (2)'!AU35</f>
        <v>0</v>
      </c>
      <c r="R37" s="15">
        <f>'[1]Добові (2)'!AV35</f>
        <v>2.907</v>
      </c>
      <c r="S37" s="15">
        <f>'[1]Добові (2)'!AW35</f>
        <v>3.4940000000000002</v>
      </c>
      <c r="T37" s="15">
        <f>'[1]Добові (2)'!AX35</f>
        <v>2.3530000000000002</v>
      </c>
      <c r="U37" s="15">
        <f>'[1]Добові (2)'!AY35</f>
        <v>0.93400000000000005</v>
      </c>
      <c r="V37" s="15">
        <f>'[1]Добові (2)'!AZ35</f>
        <v>0.71499999999999997</v>
      </c>
      <c r="W37" s="15">
        <f>'[1]Добові (2)'!BA35</f>
        <v>3.7080000000000002</v>
      </c>
      <c r="X37" s="15">
        <f>'[1]Добові (2)'!BB35</f>
        <v>1.764</v>
      </c>
      <c r="Y37" s="15">
        <f>'[1]Добові (2)'!BC35</f>
        <v>0.57299999999999995</v>
      </c>
      <c r="Z37" s="15">
        <f>'[1]Добові (2)'!BD35</f>
        <v>2.4239999999999999</v>
      </c>
      <c r="AA37" s="15">
        <f>'[1]Добові (2)'!BE35</f>
        <v>2.4910000000000001</v>
      </c>
      <c r="AB37" s="15">
        <f>'[1]Добові (2)'!BF35</f>
        <v>1.1759999999999999</v>
      </c>
      <c r="AC37" s="15">
        <f>'[1]Добові (2)'!BG35</f>
        <v>3.7610000000000001</v>
      </c>
      <c r="AD37" s="15">
        <f>'[1]Добові (2)'!BH35</f>
        <v>1.099</v>
      </c>
      <c r="AE37" s="15">
        <f>'[1]Добові (2)'!BI35</f>
        <v>0</v>
      </c>
      <c r="AF37" s="15">
        <f>'[1]Добові (2)'!BJ35</f>
        <v>1.081</v>
      </c>
      <c r="AG37" s="15">
        <f>'[1]Добові (2)'!BK35</f>
        <v>13.406000000000001</v>
      </c>
      <c r="AH37" s="15">
        <f>'[1]Добові (2)'!BL35</f>
        <v>2.4550000000000001</v>
      </c>
      <c r="AI37" s="15">
        <f>'[1]Добові (2)'!BM35</f>
        <v>0.47699999999999998</v>
      </c>
      <c r="AJ37" s="15">
        <f>'[1]Добові (2)'!BN35</f>
        <v>4.9509999999999996</v>
      </c>
      <c r="AK37" s="15">
        <f>'[1]Добові (2)'!BO35</f>
        <v>13.564</v>
      </c>
      <c r="AL37" s="15">
        <f>'[1]Добові (2)'!BP35</f>
        <v>1.23</v>
      </c>
      <c r="AM37" s="15">
        <f>'[1]Добові (2)'!BQ35</f>
        <v>1.133</v>
      </c>
      <c r="AN37" s="15">
        <f>'[1]Добові (2)'!BR35</f>
        <v>1.212</v>
      </c>
      <c r="AO37" s="15">
        <f>'[1]Добові (2)'!BS35</f>
        <v>18.641999999999999</v>
      </c>
      <c r="AP37" s="15">
        <f>'[1]Добові (2)'!BT35</f>
        <v>5.39</v>
      </c>
      <c r="AQ37" s="15">
        <f>'[1]Добові (2)'!BU35</f>
        <v>1.6930000000000001</v>
      </c>
      <c r="AR37" s="15">
        <f>'[1]Добові (2)'!BV35</f>
        <v>6.7359999999999998</v>
      </c>
      <c r="AS37" s="15">
        <f>'[1]Добові (2)'!BW35</f>
        <v>0.77400000000000002</v>
      </c>
      <c r="AT37" s="15">
        <f>'[1]Добові (2)'!BX35</f>
        <v>129.267</v>
      </c>
      <c r="AU37" s="15">
        <f>'[1]Добові (2)'!BY35</f>
        <v>3.1280000000000001</v>
      </c>
      <c r="AV37" s="15">
        <f>'[1]Добові (2)'!BZ35</f>
        <v>1.7430000000000001</v>
      </c>
      <c r="AW37" s="15">
        <f>'[1]Добові (2)'!CA35</f>
        <v>68.230999999999995</v>
      </c>
      <c r="AX37" s="15">
        <f>'[1]Добові (2)'!CB35</f>
        <v>2.871</v>
      </c>
      <c r="AY37" s="15">
        <f>'[1]Добові (2)'!CC35</f>
        <v>15.215999999999999</v>
      </c>
      <c r="AZ37" s="15">
        <f>'[1]Добові (2)'!CD35</f>
        <v>11.52</v>
      </c>
      <c r="BA37" s="15">
        <f>'[1]Добові (2)'!CE35</f>
        <v>2.7080000000000002</v>
      </c>
      <c r="BB37" s="15">
        <f>'[1]Добові (2)'!CF35</f>
        <v>15.573</v>
      </c>
      <c r="BC37" s="15">
        <f>'[1]Добові (2)'!CG35</f>
        <v>0</v>
      </c>
      <c r="BD37" s="15">
        <f>'[1]Добові (2)'!CH35</f>
        <v>9.4540000000000006</v>
      </c>
      <c r="BE37" s="15">
        <f>'[1]Добові (2)'!CI35</f>
        <v>0.1</v>
      </c>
      <c r="BF37" s="15">
        <f>'[1]Добові (2)'!CJ35</f>
        <v>3.1589999999999998</v>
      </c>
      <c r="BG37" s="15">
        <f>'[1]Добові (2)'!CK35</f>
        <v>1.5509999999999999</v>
      </c>
      <c r="BH37" s="15">
        <f>'[1]Добові (2)'!CL35</f>
        <v>0.47599999999999998</v>
      </c>
      <c r="BI37" s="15">
        <f>'[1]Добові (2)'!CM35</f>
        <v>4.9619999999999997</v>
      </c>
      <c r="BJ37" s="15">
        <f>'[1]Добові (2)'!CN35</f>
        <v>1.2909999999999999</v>
      </c>
      <c r="BK37" s="15">
        <f>'[1]Добові (2)'!CO35</f>
        <v>15.459</v>
      </c>
      <c r="BL37" s="15">
        <f>'[1]Добові (2)'!CP35</f>
        <v>20.858000000000001</v>
      </c>
      <c r="BM37" s="15">
        <f>'[1]Добові (2)'!CQ35</f>
        <v>3.7189999999999999</v>
      </c>
      <c r="BN37" s="15">
        <f>'[1]Добові (2)'!CR35</f>
        <v>3.1680000000000001</v>
      </c>
      <c r="BO37" s="15">
        <f>'[1]Добові (2)'!CS35</f>
        <v>4.2699999999999996</v>
      </c>
      <c r="BP37" s="15">
        <f>'[1]Добові (2)'!CT35</f>
        <v>0.99399999999999999</v>
      </c>
      <c r="BQ37" s="15">
        <f>'[1]Добові (2)'!CU35</f>
        <v>2.23</v>
      </c>
      <c r="BR37" s="16">
        <f t="shared" si="0"/>
        <v>657.19299999999998</v>
      </c>
      <c r="BS37" s="2"/>
      <c r="BT37" s="2"/>
      <c r="BU37" s="2"/>
      <c r="BV37" s="17"/>
    </row>
    <row r="38" spans="1:77" ht="29.25" customHeight="1" x14ac:dyDescent="0.25">
      <c r="A38" s="19" t="s">
        <v>4</v>
      </c>
      <c r="B38" s="20"/>
      <c r="C38" s="21">
        <f>SUM(C7:C37)</f>
        <v>6304.0479999999989</v>
      </c>
      <c r="D38" s="21">
        <f t="shared" ref="D38:BQ38" si="1">SUM(D7:D37)</f>
        <v>47.553999999999995</v>
      </c>
      <c r="E38" s="21">
        <f t="shared" si="1"/>
        <v>93.452000000000012</v>
      </c>
      <c r="F38" s="21">
        <f t="shared" si="1"/>
        <v>185.25399999999999</v>
      </c>
      <c r="G38" s="21">
        <f t="shared" si="1"/>
        <v>86.86999999999999</v>
      </c>
      <c r="H38" s="21">
        <f t="shared" si="1"/>
        <v>119.331</v>
      </c>
      <c r="I38" s="21">
        <f t="shared" si="1"/>
        <v>208.85000000000002</v>
      </c>
      <c r="J38" s="21">
        <f t="shared" si="1"/>
        <v>62.42199999999999</v>
      </c>
      <c r="K38" s="21">
        <f t="shared" si="1"/>
        <v>86.262</v>
      </c>
      <c r="L38" s="21">
        <f t="shared" si="1"/>
        <v>152.54300000000001</v>
      </c>
      <c r="M38" s="21">
        <f t="shared" si="1"/>
        <v>87.777999999999963</v>
      </c>
      <c r="N38" s="21">
        <f t="shared" si="1"/>
        <v>8.6339999999999986</v>
      </c>
      <c r="O38" s="21">
        <f t="shared" si="1"/>
        <v>1599.027</v>
      </c>
      <c r="P38" s="21">
        <f t="shared" si="1"/>
        <v>85.745000000000005</v>
      </c>
      <c r="Q38" s="21">
        <f t="shared" si="1"/>
        <v>0</v>
      </c>
      <c r="R38" s="21">
        <f t="shared" si="1"/>
        <v>103.12299999999999</v>
      </c>
      <c r="S38" s="21">
        <f t="shared" si="1"/>
        <v>473.28699999999998</v>
      </c>
      <c r="T38" s="21">
        <f t="shared" si="1"/>
        <v>132.43099999999998</v>
      </c>
      <c r="U38" s="21">
        <f t="shared" si="1"/>
        <v>45.276999999999994</v>
      </c>
      <c r="V38" s="21">
        <f t="shared" si="1"/>
        <v>47.289000000000016</v>
      </c>
      <c r="W38" s="21">
        <f t="shared" si="1"/>
        <v>211.64000000000004</v>
      </c>
      <c r="X38" s="21">
        <f t="shared" si="1"/>
        <v>102.43999999999998</v>
      </c>
      <c r="Y38" s="21">
        <f t="shared" si="1"/>
        <v>33.944000000000003</v>
      </c>
      <c r="Z38" s="21">
        <f t="shared" si="1"/>
        <v>148.25900000000001</v>
      </c>
      <c r="AA38" s="21">
        <f t="shared" si="1"/>
        <v>145.05500000000004</v>
      </c>
      <c r="AB38" s="21">
        <f t="shared" si="1"/>
        <v>76.014999999999986</v>
      </c>
      <c r="AC38" s="21">
        <f t="shared" si="1"/>
        <v>248.00400000000002</v>
      </c>
      <c r="AD38" s="21">
        <f t="shared" si="1"/>
        <v>68.141000000000005</v>
      </c>
      <c r="AE38" s="21">
        <f t="shared" si="1"/>
        <v>0</v>
      </c>
      <c r="AF38" s="21">
        <f t="shared" si="1"/>
        <v>57.975000000000009</v>
      </c>
      <c r="AG38" s="21">
        <f t="shared" si="1"/>
        <v>535.31499999999994</v>
      </c>
      <c r="AH38" s="21">
        <f t="shared" si="1"/>
        <v>121.32600000000001</v>
      </c>
      <c r="AI38" s="21">
        <f t="shared" si="1"/>
        <v>25.826000000000001</v>
      </c>
      <c r="AJ38" s="21">
        <f t="shared" si="1"/>
        <v>271.69900000000001</v>
      </c>
      <c r="AK38" s="21">
        <f t="shared" si="1"/>
        <v>468.7299999999999</v>
      </c>
      <c r="AL38" s="21">
        <f t="shared" si="1"/>
        <v>70.073999999999998</v>
      </c>
      <c r="AM38" s="21">
        <f t="shared" si="1"/>
        <v>94.582999999999998</v>
      </c>
      <c r="AN38" s="21">
        <f t="shared" si="1"/>
        <v>92.159999999999982</v>
      </c>
      <c r="AO38" s="21">
        <f t="shared" si="1"/>
        <v>765.87000000000023</v>
      </c>
      <c r="AP38" s="21">
        <f t="shared" si="1"/>
        <v>228.83699999999993</v>
      </c>
      <c r="AQ38" s="21">
        <f t="shared" si="1"/>
        <v>90.600000000000009</v>
      </c>
      <c r="AR38" s="21">
        <f t="shared" si="1"/>
        <v>512.4190000000001</v>
      </c>
      <c r="AS38" s="21">
        <f t="shared" si="1"/>
        <v>38.076000000000015</v>
      </c>
      <c r="AT38" s="21">
        <f t="shared" si="1"/>
        <v>4378.7459999999983</v>
      </c>
      <c r="AU38" s="21">
        <f t="shared" si="1"/>
        <v>121.42199999999998</v>
      </c>
      <c r="AV38" s="21">
        <f t="shared" si="1"/>
        <v>64.867000000000004</v>
      </c>
      <c r="AW38" s="21">
        <f t="shared" si="1"/>
        <v>3865.1490000000003</v>
      </c>
      <c r="AX38" s="21">
        <f t="shared" si="1"/>
        <v>82.392999999999986</v>
      </c>
      <c r="AY38" s="21">
        <f t="shared" si="1"/>
        <v>484.59299999999996</v>
      </c>
      <c r="AZ38" s="21">
        <f t="shared" si="1"/>
        <v>552.79499999999996</v>
      </c>
      <c r="BA38" s="21">
        <f t="shared" si="1"/>
        <v>136.48599999999999</v>
      </c>
      <c r="BB38" s="21">
        <f t="shared" si="1"/>
        <v>878.13200000000006</v>
      </c>
      <c r="BC38" s="21">
        <f t="shared" si="1"/>
        <v>202.88499999999999</v>
      </c>
      <c r="BD38" s="21">
        <f t="shared" si="1"/>
        <v>645.63600000000008</v>
      </c>
      <c r="BE38" s="21">
        <f t="shared" si="1"/>
        <v>33.034000000000006</v>
      </c>
      <c r="BF38" s="21">
        <f t="shared" si="1"/>
        <v>183.79400000000001</v>
      </c>
      <c r="BG38" s="21">
        <f t="shared" si="1"/>
        <v>82.432999999999993</v>
      </c>
      <c r="BH38" s="21">
        <f t="shared" si="1"/>
        <v>26.808999999999997</v>
      </c>
      <c r="BI38" s="21">
        <f t="shared" si="1"/>
        <v>286.56199999999995</v>
      </c>
      <c r="BJ38" s="21">
        <f t="shared" si="1"/>
        <v>56.52300000000001</v>
      </c>
      <c r="BK38" s="21">
        <f t="shared" si="1"/>
        <v>763.23799999999983</v>
      </c>
      <c r="BL38" s="21">
        <f t="shared" si="1"/>
        <v>710.60900000000004</v>
      </c>
      <c r="BM38" s="21">
        <f t="shared" si="1"/>
        <v>190.82399999999996</v>
      </c>
      <c r="BN38" s="21">
        <f t="shared" si="1"/>
        <v>196.45000000000007</v>
      </c>
      <c r="BO38" s="21">
        <f t="shared" si="1"/>
        <v>207.8669999999999</v>
      </c>
      <c r="BP38" s="21">
        <f t="shared" si="1"/>
        <v>60.289999999999992</v>
      </c>
      <c r="BQ38" s="21">
        <f t="shared" si="1"/>
        <v>119.88800000000002</v>
      </c>
      <c r="BR38" s="16">
        <f t="shared" ref="BR38" si="2">SUM(BR7:BR37)</f>
        <v>28667.589999999993</v>
      </c>
      <c r="BS38" s="2"/>
      <c r="BT38" s="2"/>
      <c r="BU38" s="2"/>
      <c r="BV38" s="22"/>
    </row>
    <row r="39" spans="1:77" s="29" customFormat="1" ht="27" customHeight="1" x14ac:dyDescent="0.2">
      <c r="A39" s="23" t="s">
        <v>73</v>
      </c>
      <c r="B39" s="24"/>
      <c r="C39" s="25">
        <f>SUMPRODUCT(B7:B37,C7:C37)</f>
        <v>241229.04520060003</v>
      </c>
      <c r="D39" s="25">
        <f>SUMPRODUCT(B7:B37,D7:D37)</f>
        <v>1819.746983</v>
      </c>
      <c r="E39" s="25">
        <f>SUMPRODUCT(B7:B37,E7:E37)</f>
        <v>3576.0011584999997</v>
      </c>
      <c r="F39" s="25">
        <f>SUMPRODUCT(B7:B37,F7:F37)</f>
        <v>7088.6935361999986</v>
      </c>
      <c r="G39" s="25">
        <f>SUMPRODUCT(B7:B37,G7:G37)</f>
        <v>3324.1307310000007</v>
      </c>
      <c r="H39" s="25">
        <f>SUMPRODUCT(B7:B37,H7:H37)</f>
        <v>4566.4687309999999</v>
      </c>
      <c r="I39" s="25">
        <f>SUMPRODUCT(B7:B37,I7:I37)</f>
        <v>7991.9524232000003</v>
      </c>
      <c r="J39" s="25">
        <f>SUMPRODUCT(B7:B37,J7:J37)</f>
        <v>2388.5760383999987</v>
      </c>
      <c r="K39" s="25">
        <f>SUMPRODUCT(B7:B37,K7:K37)</f>
        <v>3300.7292344000011</v>
      </c>
      <c r="L39" s="25">
        <f>SUMPRODUCT(B7:B37,L7:L37)</f>
        <v>5837.2022902000008</v>
      </c>
      <c r="M39" s="25">
        <f>SUMPRODUCT(B7:B37,M7:M37)</f>
        <v>3359.0518167999999</v>
      </c>
      <c r="N39" s="25">
        <f>SUMPRODUCT(B7:B37,N7:N37)</f>
        <v>330.54424280000001</v>
      </c>
      <c r="O39" s="25">
        <f>SUMPRODUCT(B7:B37,O7:O37)</f>
        <v>61188.723074600006</v>
      </c>
      <c r="P39" s="25">
        <f>SUMPRODUCT(B7:B37,P7:P37)</f>
        <v>3281.1327654000002</v>
      </c>
      <c r="Q39" s="25">
        <f>SUMPRODUCT(B7:B37,Q7:Q37)</f>
        <v>0</v>
      </c>
      <c r="R39" s="25">
        <f>SUMPRODUCT(B7:B37,R7:R37)</f>
        <v>3946.5525719999996</v>
      </c>
      <c r="S39" s="25">
        <f>SUMPRODUCT(B7:B37,S7:S37)</f>
        <v>18108.769830899997</v>
      </c>
      <c r="T39" s="25">
        <f>SUMPRODUCT(B7:B37,T7:T37)</f>
        <v>5067.5282544999991</v>
      </c>
      <c r="U39" s="25">
        <f>SUMPRODUCT(B7:B37,U7:U37)</f>
        <v>1732.4853771000005</v>
      </c>
      <c r="V39" s="25">
        <f>SUMPRODUCT(B7:B37,V7:V37)</f>
        <v>1809.5871020999998</v>
      </c>
      <c r="W39" s="25">
        <f>SUMPRODUCT(B7:B37,W7:W37)</f>
        <v>8098.7066343999995</v>
      </c>
      <c r="X39" s="25">
        <f>SUMPRODUCT(B7:B37,X7:X37)</f>
        <v>3919.9718455000007</v>
      </c>
      <c r="Y39" s="25">
        <f>SUMPRODUCT(B7:B37,Y7:Y37)</f>
        <v>1298.8823009000005</v>
      </c>
      <c r="Z39" s="25">
        <f>SUMPRODUCT(B7:B37,Z7:Z37)</f>
        <v>5673.3791496999993</v>
      </c>
      <c r="AA39" s="25">
        <f>SUMPRODUCT(B7:B37,AA7:AA37)</f>
        <v>5550.8080474000026</v>
      </c>
      <c r="AB39" s="25">
        <f>SUMPRODUCT(B7:B37,AB7:AB37)</f>
        <v>2908.7618364999994</v>
      </c>
      <c r="AC39" s="25">
        <f>SUMPRODUCT(B7:B37,AC7:AC37)</f>
        <v>9491.0721995999957</v>
      </c>
      <c r="AD39" s="25">
        <f>SUMPRODUCT(B7:B37,AD7:AD37)</f>
        <v>2607.6161012000002</v>
      </c>
      <c r="AE39" s="25">
        <f>SUMPRODUCT(B7:B37,AE7:AE37)</f>
        <v>0</v>
      </c>
      <c r="AF39" s="25">
        <f>SUMPRODUCT(B7:B37,AF7:AF37)</f>
        <v>2218.4713686000005</v>
      </c>
      <c r="AG39" s="25">
        <f>SUMPRODUCT(B7:B37,AG7:AG37)</f>
        <v>20484.4042161</v>
      </c>
      <c r="AH39" s="25">
        <f>SUMPRODUCT(B7:B37,AH7:AH37)</f>
        <v>4642.7895964000008</v>
      </c>
      <c r="AI39" s="25">
        <f>SUMPRODUCT(B7:B37,AI7:AI37)</f>
        <v>988.27218199999993</v>
      </c>
      <c r="AJ39" s="25">
        <f>SUMPRODUCT(B7:B37,AJ7:AJ37)</f>
        <v>10396.926242400001</v>
      </c>
      <c r="AK39" s="25">
        <f>SUMPRODUCT(B7:B37,AK7:AK37)</f>
        <v>17936.1346662</v>
      </c>
      <c r="AL39" s="25">
        <f>SUMPRODUCT(B7:B37,AL7:AL37)</f>
        <v>2681.3703552999996</v>
      </c>
      <c r="AM39" s="25">
        <f>SUMPRODUCT(B7:B37,AM7:AM37)</f>
        <v>3619.1482070000006</v>
      </c>
      <c r="AN39" s="25">
        <f>SUMPRODUCT(B7:B37,AN7:AN37)</f>
        <v>3526.7480335000005</v>
      </c>
      <c r="AO39" s="25">
        <f>SUMPRODUCT(B7:B37,AO7:AO37)</f>
        <v>29308.525536600002</v>
      </c>
      <c r="AP39" s="25">
        <f>SUMPRODUCT(B7:B37,AP7:AP37)</f>
        <v>8756.9192987000006</v>
      </c>
      <c r="AQ39" s="25">
        <f>SUMPRODUCT(B7:B37,AQ7:AQ37)</f>
        <v>3466.9457629000012</v>
      </c>
      <c r="AR39" s="25">
        <f>SUMPRODUCT(B7:B37,AR7:AR37)</f>
        <v>19609.436768400006</v>
      </c>
      <c r="AS39" s="25">
        <f>SUMPRODUCT(B7:B37,AS7:AS37)</f>
        <v>1456.9953682000003</v>
      </c>
      <c r="AT39" s="25">
        <f>SUMPRODUCT(B7:B37,AT7:AT37)</f>
        <v>167553.8442697</v>
      </c>
      <c r="AU39" s="25">
        <f>SUMPRODUCT(B7:B37,AU7:AU37)</f>
        <v>4646.2333134999999</v>
      </c>
      <c r="AV39" s="25">
        <f>SUMPRODUCT(B7:B37,AV7:AV37)</f>
        <v>2481.9802469000001</v>
      </c>
      <c r="AW39" s="25">
        <f>SUMPRODUCT(B7:B37,AW7:AW37)</f>
        <v>147897.75822060002</v>
      </c>
      <c r="AX39" s="25">
        <f>SUMPRODUCT(B7:B37,AX7:AX37)</f>
        <v>3152.6795149999998</v>
      </c>
      <c r="AY39" s="25">
        <f>SUMPRODUCT(B7:B37,AY7:AY37)</f>
        <v>18544.034396599993</v>
      </c>
      <c r="AZ39" s="25">
        <f>SUMPRODUCT(B7:B37,AZ7:AZ37)</f>
        <v>21153.637030599999</v>
      </c>
      <c r="BA39" s="25">
        <f>SUMPRODUCT(B7:B37,BA7:BA37)</f>
        <v>5222.9686877999993</v>
      </c>
      <c r="BB39" s="25">
        <f>SUMPRODUCT(B7:B37,BB7:BB37)</f>
        <v>33602.032278600011</v>
      </c>
      <c r="BC39" s="25">
        <f>SUMPRODUCT(B7:B37,BC7:BC37)</f>
        <v>7761.7309639000005</v>
      </c>
      <c r="BD39" s="25">
        <f>SUMPRODUCT(B7:B37,BD7:BD37)</f>
        <v>24703.450606800005</v>
      </c>
      <c r="BE39" s="25">
        <f>SUMPRODUCT(B7:B37,BE7:BE37)</f>
        <v>1264.1542671</v>
      </c>
      <c r="BF39" s="25">
        <f>SUMPRODUCT(B7:B37,BF7:BF37)</f>
        <v>7033.1993283000002</v>
      </c>
      <c r="BG39" s="25">
        <f>SUMPRODUCT(B7:B37,BG7:BG37)</f>
        <v>3154.4509561999998</v>
      </c>
      <c r="BH39" s="25">
        <f>SUMPRODUCT(B7:B37,BH7:BH37)</f>
        <v>1025.8696119000001</v>
      </c>
      <c r="BI39" s="25">
        <f>SUMPRODUCT(B7:B37,BI7:BI37)</f>
        <v>10965.5440325</v>
      </c>
      <c r="BJ39" s="25">
        <f>SUMPRODUCT(B7:B37,BJ7:BJ37)</f>
        <v>2162.8599632999999</v>
      </c>
      <c r="BK39" s="25">
        <f>SUMPRODUCT(B7:B37,BK7:BK37)</f>
        <v>29206.1200384</v>
      </c>
      <c r="BL39" s="25">
        <f>SUMPRODUCT(B7:B37,BL7:BL37)</f>
        <v>27191.4505574</v>
      </c>
      <c r="BM39" s="25">
        <f>SUMPRODUCT(B7:B37,BM7:BM37)</f>
        <v>7301.8941053999997</v>
      </c>
      <c r="BN39" s="25">
        <f>SUMPRODUCT(B7:B37,BN7:BN37)</f>
        <v>7517.6824704999981</v>
      </c>
      <c r="BO39" s="25">
        <f>SUMPRODUCT(B7:B37,BO7:BO37)</f>
        <v>7953.6443562000013</v>
      </c>
      <c r="BP39" s="25">
        <f>SUMPRODUCT(B7:B37,BP7:BP37)</f>
        <v>2307.0622597000001</v>
      </c>
      <c r="BQ39" s="25">
        <f>SUMPRODUCT(B7:B37,BQ7:BQ37)</f>
        <v>4587.7258185000001</v>
      </c>
      <c r="BR39" s="26">
        <f>SUMPRODUCT(B7:B37,BR7:BR37)</f>
        <v>1096981.2143756</v>
      </c>
      <c r="BS39" s="27"/>
      <c r="BT39" s="27"/>
      <c r="BU39" s="27"/>
      <c r="BV39" s="28"/>
      <c r="BY39" s="30"/>
    </row>
    <row r="40" spans="1:77" ht="60" customHeight="1" x14ac:dyDescent="0.25">
      <c r="A40" s="31" t="s">
        <v>74</v>
      </c>
      <c r="B40" s="32"/>
      <c r="C40" s="33">
        <f>C39/C38</f>
        <v>38.265737380267417</v>
      </c>
      <c r="D40" s="33">
        <f t="shared" ref="D40:BQ40" si="3">D39/D38</f>
        <v>38.26695930941667</v>
      </c>
      <c r="E40" s="33">
        <f t="shared" si="3"/>
        <v>38.265646091041383</v>
      </c>
      <c r="F40" s="33">
        <f t="shared" si="3"/>
        <v>38.264725923326885</v>
      </c>
      <c r="G40" s="33">
        <f t="shared" si="3"/>
        <v>38.265577656268</v>
      </c>
      <c r="H40" s="33">
        <f t="shared" si="3"/>
        <v>38.267245988050043</v>
      </c>
      <c r="I40" s="33">
        <f t="shared" si="3"/>
        <v>38.266470783816132</v>
      </c>
      <c r="J40" s="33">
        <f t="shared" si="3"/>
        <v>38.264971298580612</v>
      </c>
      <c r="K40" s="33">
        <f t="shared" si="3"/>
        <v>38.264000769747987</v>
      </c>
      <c r="L40" s="33">
        <f t="shared" si="3"/>
        <v>38.265946586864032</v>
      </c>
      <c r="M40" s="33">
        <f t="shared" si="3"/>
        <v>38.267582045615086</v>
      </c>
      <c r="N40" s="33">
        <f t="shared" si="3"/>
        <v>38.284021635394957</v>
      </c>
      <c r="O40" s="33">
        <f t="shared" si="3"/>
        <v>38.266222568224308</v>
      </c>
      <c r="P40" s="33">
        <f t="shared" si="3"/>
        <v>38.26617021867164</v>
      </c>
      <c r="Q40" s="33" t="e">
        <f t="shared" si="3"/>
        <v>#DIV/0!</v>
      </c>
      <c r="R40" s="33">
        <f t="shared" si="3"/>
        <v>38.270342910892815</v>
      </c>
      <c r="S40" s="33">
        <f t="shared" si="3"/>
        <v>38.261709767857553</v>
      </c>
      <c r="T40" s="33">
        <f t="shared" si="3"/>
        <v>38.265423159985197</v>
      </c>
      <c r="U40" s="33">
        <f t="shared" si="3"/>
        <v>38.264138019303417</v>
      </c>
      <c r="V40" s="33">
        <f t="shared" si="3"/>
        <v>38.266554634270108</v>
      </c>
      <c r="W40" s="33">
        <f t="shared" si="3"/>
        <v>38.266427113967104</v>
      </c>
      <c r="X40" s="33">
        <f t="shared" si="3"/>
        <v>38.266027386762993</v>
      </c>
      <c r="Y40" s="33">
        <f t="shared" si="3"/>
        <v>38.26544605526751</v>
      </c>
      <c r="Z40" s="33">
        <f t="shared" si="3"/>
        <v>38.266676219993379</v>
      </c>
      <c r="AA40" s="33">
        <f t="shared" si="3"/>
        <v>38.266919771121309</v>
      </c>
      <c r="AB40" s="33">
        <f t="shared" si="3"/>
        <v>38.265629632309413</v>
      </c>
      <c r="AC40" s="33">
        <f t="shared" si="3"/>
        <v>38.269835162336072</v>
      </c>
      <c r="AD40" s="33">
        <f t="shared" si="3"/>
        <v>38.267945894542201</v>
      </c>
      <c r="AE40" s="33" t="e">
        <f t="shared" si="3"/>
        <v>#DIV/0!</v>
      </c>
      <c r="AF40" s="33">
        <f t="shared" si="3"/>
        <v>38.266000320827942</v>
      </c>
      <c r="AG40" s="33">
        <f t="shared" si="3"/>
        <v>38.266075518339676</v>
      </c>
      <c r="AH40" s="33">
        <f t="shared" si="3"/>
        <v>38.267062265301753</v>
      </c>
      <c r="AI40" s="33">
        <f t="shared" si="3"/>
        <v>38.2665601331991</v>
      </c>
      <c r="AJ40" s="33">
        <f t="shared" si="3"/>
        <v>38.266339745085553</v>
      </c>
      <c r="AK40" s="33">
        <f t="shared" si="3"/>
        <v>38.265386611055412</v>
      </c>
      <c r="AL40" s="33">
        <f t="shared" si="3"/>
        <v>38.264839388360869</v>
      </c>
      <c r="AM40" s="33">
        <f t="shared" si="3"/>
        <v>38.264256864341377</v>
      </c>
      <c r="AN40" s="33">
        <f t="shared" si="3"/>
        <v>38.267665294053835</v>
      </c>
      <c r="AO40" s="33">
        <f t="shared" si="3"/>
        <v>38.268277301108533</v>
      </c>
      <c r="AP40" s="33">
        <f t="shared" si="3"/>
        <v>38.267060391020699</v>
      </c>
      <c r="AQ40" s="33">
        <f t="shared" si="3"/>
        <v>38.266509524282569</v>
      </c>
      <c r="AR40" s="33">
        <f t="shared" si="3"/>
        <v>38.268363913906398</v>
      </c>
      <c r="AS40" s="33">
        <f t="shared" si="3"/>
        <v>38.265452468746709</v>
      </c>
      <c r="AT40" s="33">
        <f t="shared" si="3"/>
        <v>38.265257740389615</v>
      </c>
      <c r="AU40" s="33">
        <f t="shared" si="3"/>
        <v>38.265168696776534</v>
      </c>
      <c r="AV40" s="33">
        <f t="shared" si="3"/>
        <v>38.262602662370696</v>
      </c>
      <c r="AW40" s="33">
        <f t="shared" si="3"/>
        <v>38.26443902178157</v>
      </c>
      <c r="AX40" s="33">
        <f t="shared" si="3"/>
        <v>38.26392430182176</v>
      </c>
      <c r="AY40" s="33">
        <f t="shared" si="3"/>
        <v>38.267235384332821</v>
      </c>
      <c r="AZ40" s="33">
        <f t="shared" si="3"/>
        <v>38.266693856854715</v>
      </c>
      <c r="BA40" s="33">
        <f t="shared" si="3"/>
        <v>38.267431735123012</v>
      </c>
      <c r="BB40" s="33">
        <f t="shared" si="3"/>
        <v>38.265354500917866</v>
      </c>
      <c r="BC40" s="33">
        <f t="shared" si="3"/>
        <v>38.256800472681576</v>
      </c>
      <c r="BD40" s="33">
        <f t="shared" si="3"/>
        <v>38.262195117372642</v>
      </c>
      <c r="BE40" s="33">
        <f t="shared" si="3"/>
        <v>38.268277141732753</v>
      </c>
      <c r="BF40" s="33">
        <f t="shared" si="3"/>
        <v>38.266751516915676</v>
      </c>
      <c r="BG40" s="33">
        <f t="shared" si="3"/>
        <v>38.266846483811094</v>
      </c>
      <c r="BH40" s="33">
        <f t="shared" si="3"/>
        <v>38.265866384423148</v>
      </c>
      <c r="BI40" s="33">
        <f t="shared" si="3"/>
        <v>38.265869279597439</v>
      </c>
      <c r="BJ40" s="33">
        <f t="shared" si="3"/>
        <v>38.265130359322747</v>
      </c>
      <c r="BK40" s="33">
        <f t="shared" si="3"/>
        <v>38.266071708169676</v>
      </c>
      <c r="BL40" s="33">
        <f t="shared" si="3"/>
        <v>38.264996020877867</v>
      </c>
      <c r="BM40" s="33">
        <f t="shared" si="3"/>
        <v>38.265072031819905</v>
      </c>
      <c r="BN40" s="33">
        <f t="shared" si="3"/>
        <v>38.267663377449708</v>
      </c>
      <c r="BO40" s="33">
        <f t="shared" si="3"/>
        <v>38.263141124853895</v>
      </c>
      <c r="BP40" s="33">
        <f t="shared" si="3"/>
        <v>38.266084917896841</v>
      </c>
      <c r="BQ40" s="33">
        <f t="shared" si="3"/>
        <v>38.266764134025081</v>
      </c>
      <c r="BR40" s="33">
        <f t="shared" ref="BR40" si="4">BR39/BR38</f>
        <v>38.265554041187286</v>
      </c>
      <c r="BS40" s="2"/>
      <c r="BT40" s="2"/>
      <c r="BU40" s="2"/>
      <c r="BV40" s="34"/>
    </row>
    <row r="41" spans="1:77" ht="60" customHeight="1" x14ac:dyDescent="0.25">
      <c r="A41" s="31" t="s">
        <v>75</v>
      </c>
      <c r="B41" s="35"/>
      <c r="C41" s="36">
        <f>C40*238.8459</f>
        <v>9139.614483753614</v>
      </c>
      <c r="D41" s="36">
        <f t="shared" ref="D41:BQ41" si="5">D40*238.8459</f>
        <v>9139.9063365210022</v>
      </c>
      <c r="E41" s="36">
        <f t="shared" si="5"/>
        <v>9139.5926796962613</v>
      </c>
      <c r="F41" s="36">
        <f t="shared" si="5"/>
        <v>9139.372901410341</v>
      </c>
      <c r="G41" s="36">
        <f t="shared" si="5"/>
        <v>9139.576334331221</v>
      </c>
      <c r="H41" s="36">
        <f t="shared" si="5"/>
        <v>9139.9748085372012</v>
      </c>
      <c r="I41" s="36">
        <f t="shared" si="5"/>
        <v>9139.7896541842692</v>
      </c>
      <c r="J41" s="36">
        <f t="shared" si="5"/>
        <v>9139.4315082836547</v>
      </c>
      <c r="K41" s="36">
        <f t="shared" si="5"/>
        <v>9139.1997014511508</v>
      </c>
      <c r="L41" s="36">
        <f t="shared" si="5"/>
        <v>9139.6644518914673</v>
      </c>
      <c r="M41" s="36">
        <f t="shared" si="5"/>
        <v>9140.0550745087767</v>
      </c>
      <c r="N41" s="36">
        <f t="shared" si="5"/>
        <v>9143.9816031253813</v>
      </c>
      <c r="O41" s="36">
        <f t="shared" si="5"/>
        <v>9139.7303689078453</v>
      </c>
      <c r="P41" s="36">
        <f t="shared" si="5"/>
        <v>9139.717865431825</v>
      </c>
      <c r="Q41" s="36" t="e">
        <f t="shared" si="5"/>
        <v>#DIV/0!</v>
      </c>
      <c r="R41" s="36">
        <f t="shared" si="5"/>
        <v>9140.7144958608151</v>
      </c>
      <c r="S41" s="36">
        <f t="shared" si="5"/>
        <v>9138.6525050427281</v>
      </c>
      <c r="T41" s="36">
        <f t="shared" si="5"/>
        <v>9139.5394335275087</v>
      </c>
      <c r="U41" s="36">
        <f t="shared" si="5"/>
        <v>9139.2324829447425</v>
      </c>
      <c r="V41" s="36">
        <f t="shared" si="5"/>
        <v>9139.8096815214139</v>
      </c>
      <c r="W41" s="36">
        <f t="shared" si="5"/>
        <v>9139.7792238198763</v>
      </c>
      <c r="X41" s="36">
        <f t="shared" si="5"/>
        <v>9139.6837506160555</v>
      </c>
      <c r="Y41" s="36">
        <f t="shared" si="5"/>
        <v>9139.544901971818</v>
      </c>
      <c r="Z41" s="36">
        <f t="shared" si="5"/>
        <v>9139.838721772916</v>
      </c>
      <c r="AA41" s="36">
        <f t="shared" si="5"/>
        <v>9139.8968929612638</v>
      </c>
      <c r="AB41" s="36">
        <f t="shared" si="5"/>
        <v>9139.58874859561</v>
      </c>
      <c r="AC41" s="36">
        <f t="shared" si="5"/>
        <v>9140.5932221998046</v>
      </c>
      <c r="AD41" s="36">
        <f t="shared" si="5"/>
        <v>9140.1419783332367</v>
      </c>
      <c r="AE41" s="36" t="e">
        <f t="shared" si="5"/>
        <v>#DIV/0!</v>
      </c>
      <c r="AF41" s="36">
        <f t="shared" si="5"/>
        <v>9139.6772860284382</v>
      </c>
      <c r="AG41" s="36">
        <f t="shared" si="5"/>
        <v>9139.695246645806</v>
      </c>
      <c r="AH41" s="36">
        <f t="shared" si="5"/>
        <v>9139.9309271120364</v>
      </c>
      <c r="AI41" s="36">
        <f t="shared" si="5"/>
        <v>9139.8109949180598</v>
      </c>
      <c r="AJ41" s="36">
        <f t="shared" si="5"/>
        <v>9139.7583561207302</v>
      </c>
      <c r="AK41" s="36">
        <f t="shared" si="5"/>
        <v>9139.5307039654799</v>
      </c>
      <c r="AL41" s="36">
        <f t="shared" si="5"/>
        <v>9139.4000020685016</v>
      </c>
      <c r="AM41" s="36">
        <f t="shared" si="5"/>
        <v>9139.2608685947944</v>
      </c>
      <c r="AN41" s="36">
        <f t="shared" si="5"/>
        <v>9140.0749580570537</v>
      </c>
      <c r="AO41" s="36">
        <f t="shared" si="5"/>
        <v>9140.2211334328385</v>
      </c>
      <c r="AP41" s="36">
        <f t="shared" si="5"/>
        <v>9139.9304794476902</v>
      </c>
      <c r="AQ41" s="36">
        <f t="shared" si="5"/>
        <v>9139.7989071858428</v>
      </c>
      <c r="AR41" s="36">
        <f t="shared" si="5"/>
        <v>9140.2418205444956</v>
      </c>
      <c r="AS41" s="36">
        <f t="shared" si="5"/>
        <v>9139.5464338050297</v>
      </c>
      <c r="AT41" s="36">
        <f t="shared" si="5"/>
        <v>9139.499923735324</v>
      </c>
      <c r="AU41" s="36">
        <f t="shared" si="5"/>
        <v>9139.4786560334178</v>
      </c>
      <c r="AV41" s="36">
        <f t="shared" si="5"/>
        <v>9138.8657692363249</v>
      </c>
      <c r="AW41" s="36">
        <f t="shared" si="5"/>
        <v>9139.3043761525387</v>
      </c>
      <c r="AX41" s="36">
        <f t="shared" si="5"/>
        <v>9139.1814374004898</v>
      </c>
      <c r="AY41" s="36">
        <f t="shared" si="5"/>
        <v>9139.9722758828193</v>
      </c>
      <c r="AZ41" s="36">
        <f t="shared" si="5"/>
        <v>9139.842934264936</v>
      </c>
      <c r="BA41" s="36">
        <f t="shared" si="5"/>
        <v>9140.0191734640175</v>
      </c>
      <c r="BB41" s="36">
        <f t="shared" si="5"/>
        <v>9139.5230345907785</v>
      </c>
      <c r="BC41" s="36">
        <f t="shared" si="5"/>
        <v>9137.4799400180564</v>
      </c>
      <c r="BD41" s="36">
        <f t="shared" si="5"/>
        <v>9138.768428784475</v>
      </c>
      <c r="BE41" s="36">
        <f t="shared" si="5"/>
        <v>9140.2210953665872</v>
      </c>
      <c r="BF41" s="36">
        <f t="shared" si="5"/>
        <v>9139.8567061340891</v>
      </c>
      <c r="BG41" s="36">
        <f t="shared" si="5"/>
        <v>9139.8793885876967</v>
      </c>
      <c r="BH41" s="36">
        <f t="shared" si="5"/>
        <v>9139.6452958672926</v>
      </c>
      <c r="BI41" s="36">
        <f t="shared" si="5"/>
        <v>9139.6459873678014</v>
      </c>
      <c r="BJ41" s="36">
        <f t="shared" si="5"/>
        <v>9139.4694992897657</v>
      </c>
      <c r="BK41" s="36">
        <f t="shared" si="5"/>
        <v>9139.6943366023243</v>
      </c>
      <c r="BL41" s="36">
        <f t="shared" si="5"/>
        <v>9139.4374131029927</v>
      </c>
      <c r="BM41" s="36">
        <f t="shared" si="5"/>
        <v>9139.4555680048543</v>
      </c>
      <c r="BN41" s="36">
        <f t="shared" si="5"/>
        <v>9140.0745002840158</v>
      </c>
      <c r="BO41" s="36">
        <f t="shared" si="5"/>
        <v>9138.9943787927405</v>
      </c>
      <c r="BP41" s="36">
        <f t="shared" si="5"/>
        <v>9139.6974916914969</v>
      </c>
      <c r="BQ41" s="36">
        <f t="shared" si="5"/>
        <v>9139.8597196789415</v>
      </c>
      <c r="BR41" s="36">
        <f t="shared" ref="BR41" si="6">BR40*238.8459</f>
        <v>9139.570693966014</v>
      </c>
      <c r="BS41" s="2"/>
      <c r="BT41" s="2"/>
      <c r="BU41" s="2"/>
      <c r="BV41" s="37"/>
    </row>
    <row r="42" spans="1:77" ht="60" customHeight="1" x14ac:dyDescent="0.25">
      <c r="A42" s="31" t="s">
        <v>76</v>
      </c>
      <c r="B42" s="35"/>
      <c r="C42" s="38">
        <f>C40/3.6</f>
        <v>10.629371494518727</v>
      </c>
      <c r="D42" s="38">
        <f t="shared" ref="D42:BQ42" si="7">D40/3.6</f>
        <v>10.629710919282408</v>
      </c>
      <c r="E42" s="38">
        <f t="shared" si="7"/>
        <v>10.629346136400384</v>
      </c>
      <c r="F42" s="38">
        <f t="shared" si="7"/>
        <v>10.629090534257468</v>
      </c>
      <c r="G42" s="38">
        <f t="shared" si="7"/>
        <v>10.629327126741112</v>
      </c>
      <c r="H42" s="38">
        <f t="shared" si="7"/>
        <v>10.629790552236123</v>
      </c>
      <c r="I42" s="38">
        <f t="shared" si="7"/>
        <v>10.629575217726703</v>
      </c>
      <c r="J42" s="38">
        <f t="shared" si="7"/>
        <v>10.629158694050171</v>
      </c>
      <c r="K42" s="38">
        <f t="shared" si="7"/>
        <v>10.628889102707774</v>
      </c>
      <c r="L42" s="38">
        <f t="shared" si="7"/>
        <v>10.629429607462232</v>
      </c>
      <c r="M42" s="38">
        <f t="shared" si="7"/>
        <v>10.629883901559745</v>
      </c>
      <c r="N42" s="38">
        <f t="shared" si="7"/>
        <v>10.634450454276378</v>
      </c>
      <c r="O42" s="38">
        <f t="shared" si="7"/>
        <v>10.629506268951197</v>
      </c>
      <c r="P42" s="38">
        <f t="shared" si="7"/>
        <v>10.629491727408789</v>
      </c>
      <c r="Q42" s="38" t="e">
        <f t="shared" si="7"/>
        <v>#DIV/0!</v>
      </c>
      <c r="R42" s="38">
        <f t="shared" si="7"/>
        <v>10.630650808581338</v>
      </c>
      <c r="S42" s="38">
        <f t="shared" si="7"/>
        <v>10.628252713293765</v>
      </c>
      <c r="T42" s="38">
        <f t="shared" si="7"/>
        <v>10.629284211106999</v>
      </c>
      <c r="U42" s="38">
        <f t="shared" si="7"/>
        <v>10.628927227584283</v>
      </c>
      <c r="V42" s="38">
        <f t="shared" si="7"/>
        <v>10.629598509519473</v>
      </c>
      <c r="W42" s="38">
        <f t="shared" si="7"/>
        <v>10.629563087213084</v>
      </c>
      <c r="X42" s="38">
        <f t="shared" si="7"/>
        <v>10.629452051878609</v>
      </c>
      <c r="Y42" s="38">
        <f t="shared" si="7"/>
        <v>10.629290570907642</v>
      </c>
      <c r="Z42" s="38">
        <f t="shared" si="7"/>
        <v>10.629632283331494</v>
      </c>
      <c r="AA42" s="38">
        <f t="shared" si="7"/>
        <v>10.629699936422586</v>
      </c>
      <c r="AB42" s="38">
        <f t="shared" si="7"/>
        <v>10.629341564530392</v>
      </c>
      <c r="AC42" s="38">
        <f t="shared" si="7"/>
        <v>10.630509767315575</v>
      </c>
      <c r="AD42" s="38">
        <f t="shared" si="7"/>
        <v>10.629984970706166</v>
      </c>
      <c r="AE42" s="38" t="e">
        <f t="shared" si="7"/>
        <v>#DIV/0!</v>
      </c>
      <c r="AF42" s="38">
        <f t="shared" si="7"/>
        <v>10.629444533563317</v>
      </c>
      <c r="AG42" s="38">
        <f t="shared" si="7"/>
        <v>10.62946542176102</v>
      </c>
      <c r="AH42" s="38">
        <f t="shared" si="7"/>
        <v>10.629739518139376</v>
      </c>
      <c r="AI42" s="38">
        <f t="shared" si="7"/>
        <v>10.629600036999749</v>
      </c>
      <c r="AJ42" s="38">
        <f t="shared" si="7"/>
        <v>10.62953881807932</v>
      </c>
      <c r="AK42" s="38">
        <f t="shared" si="7"/>
        <v>10.629274058626503</v>
      </c>
      <c r="AL42" s="38">
        <f t="shared" si="7"/>
        <v>10.629122052322463</v>
      </c>
      <c r="AM42" s="38">
        <f t="shared" si="7"/>
        <v>10.628960240094827</v>
      </c>
      <c r="AN42" s="38">
        <f t="shared" si="7"/>
        <v>10.629907026126064</v>
      </c>
      <c r="AO42" s="38">
        <f t="shared" si="7"/>
        <v>10.630077028085703</v>
      </c>
      <c r="AP42" s="38">
        <f t="shared" si="7"/>
        <v>10.629738997505749</v>
      </c>
      <c r="AQ42" s="38">
        <f t="shared" si="7"/>
        <v>10.629585978967381</v>
      </c>
      <c r="AR42" s="38">
        <f t="shared" si="7"/>
        <v>10.630101087196222</v>
      </c>
      <c r="AS42" s="38">
        <f t="shared" si="7"/>
        <v>10.629292352429641</v>
      </c>
      <c r="AT42" s="38">
        <f t="shared" si="7"/>
        <v>10.629238261219337</v>
      </c>
      <c r="AU42" s="38">
        <f t="shared" si="7"/>
        <v>10.629213526882371</v>
      </c>
      <c r="AV42" s="38">
        <f t="shared" si="7"/>
        <v>10.628500739547416</v>
      </c>
      <c r="AW42" s="38">
        <f t="shared" si="7"/>
        <v>10.629010839383769</v>
      </c>
      <c r="AX42" s="38">
        <f t="shared" si="7"/>
        <v>10.628867861617156</v>
      </c>
      <c r="AY42" s="38">
        <f t="shared" si="7"/>
        <v>10.629787606759116</v>
      </c>
      <c r="AZ42" s="38">
        <f t="shared" si="7"/>
        <v>10.629637182459643</v>
      </c>
      <c r="BA42" s="38">
        <f t="shared" si="7"/>
        <v>10.629842148645281</v>
      </c>
      <c r="BB42" s="38">
        <f t="shared" si="7"/>
        <v>10.629265139143852</v>
      </c>
      <c r="BC42" s="38">
        <f t="shared" si="7"/>
        <v>10.626889020189326</v>
      </c>
      <c r="BD42" s="38">
        <f t="shared" si="7"/>
        <v>10.628387532603512</v>
      </c>
      <c r="BE42" s="38">
        <f t="shared" si="7"/>
        <v>10.630076983814654</v>
      </c>
      <c r="BF42" s="38">
        <f t="shared" si="7"/>
        <v>10.629653199143243</v>
      </c>
      <c r="BG42" s="38">
        <f t="shared" si="7"/>
        <v>10.629679578836415</v>
      </c>
      <c r="BH42" s="38">
        <f t="shared" si="7"/>
        <v>10.62940732900643</v>
      </c>
      <c r="BI42" s="38">
        <f t="shared" si="7"/>
        <v>10.62940813322151</v>
      </c>
      <c r="BJ42" s="38">
        <f t="shared" si="7"/>
        <v>10.629202877589652</v>
      </c>
      <c r="BK42" s="38">
        <f t="shared" si="7"/>
        <v>10.629464363380466</v>
      </c>
      <c r="BL42" s="38">
        <f t="shared" si="7"/>
        <v>10.629165561354963</v>
      </c>
      <c r="BM42" s="38">
        <f t="shared" si="7"/>
        <v>10.62918667550553</v>
      </c>
      <c r="BN42" s="38">
        <f t="shared" si="7"/>
        <v>10.62990649373603</v>
      </c>
      <c r="BO42" s="38">
        <f t="shared" si="7"/>
        <v>10.628650312459415</v>
      </c>
      <c r="BP42" s="38">
        <f t="shared" si="7"/>
        <v>10.629468032749122</v>
      </c>
      <c r="BQ42" s="38">
        <f t="shared" si="7"/>
        <v>10.629656703895856</v>
      </c>
      <c r="BR42" s="38">
        <f t="shared" ref="BR42" si="8">BR40/3.6</f>
        <v>10.629320566996467</v>
      </c>
      <c r="BS42" s="2"/>
      <c r="BT42" s="2"/>
      <c r="BU42" s="2"/>
      <c r="BV42" s="39"/>
    </row>
  </sheetData>
  <mergeCells count="6">
    <mergeCell ref="A4:A6"/>
    <mergeCell ref="B4:B6"/>
    <mergeCell ref="C4:AZ4"/>
    <mergeCell ref="BA4:BQ4"/>
    <mergeCell ref="BR4:BR6"/>
    <mergeCell ref="C5:AZ5"/>
  </mergeCells>
  <printOptions horizontalCentered="1" verticalCentered="1"/>
  <pageMargins left="0.25" right="0.25" top="0.75" bottom="0.75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view="pageBreakPreview" topLeftCell="A10" zoomScale="80" zoomScaleNormal="70" zoomScaleSheetLayoutView="80" workbookViewId="0">
      <selection activeCell="R42" sqref="R42:R43"/>
    </sheetView>
  </sheetViews>
  <sheetFormatPr defaultColWidth="9.140625" defaultRowHeight="15" x14ac:dyDescent="0.25"/>
  <cols>
    <col min="1" max="1" width="4.85546875" style="43" customWidth="1"/>
    <col min="2" max="2" width="8.42578125" style="43" customWidth="1"/>
    <col min="3" max="4" width="8.28515625" style="43" customWidth="1"/>
    <col min="5" max="5" width="7.85546875" style="43" customWidth="1"/>
    <col min="6" max="6" width="7.140625" style="43" customWidth="1"/>
    <col min="7" max="7" width="7.42578125" style="43" customWidth="1"/>
    <col min="8" max="8" width="7.140625" style="43" customWidth="1"/>
    <col min="9" max="9" width="7.28515625" style="43" customWidth="1"/>
    <col min="10" max="10" width="7.7109375" style="43" customWidth="1"/>
    <col min="11" max="11" width="7.140625" style="43" customWidth="1"/>
    <col min="12" max="12" width="7.7109375" style="43" customWidth="1"/>
    <col min="13" max="13" width="7.85546875" style="43" customWidth="1"/>
    <col min="14" max="14" width="8" style="43" customWidth="1"/>
    <col min="15" max="20" width="6.7109375" style="43" customWidth="1"/>
    <col min="21" max="21" width="7.5703125" style="43" customWidth="1"/>
    <col min="22" max="23" width="6.7109375" style="43" customWidth="1"/>
    <col min="24" max="24" width="7.5703125" style="43" customWidth="1"/>
    <col min="25" max="25" width="7.42578125" style="43" customWidth="1"/>
    <col min="26" max="26" width="7" style="43" customWidth="1"/>
    <col min="27" max="27" width="7.28515625" style="43" customWidth="1"/>
    <col min="28" max="28" width="7.7109375" style="43" customWidth="1"/>
    <col min="29" max="29" width="9.140625" style="43"/>
    <col min="30" max="30" width="7.5703125" style="43" bestFit="1" customWidth="1"/>
    <col min="31" max="31" width="9.5703125" style="43" bestFit="1" customWidth="1"/>
    <col min="32" max="32" width="7.5703125" style="43" bestFit="1" customWidth="1"/>
    <col min="33" max="33" width="10.28515625" style="43" bestFit="1" customWidth="1"/>
    <col min="34" max="16384" width="9.140625" style="43"/>
  </cols>
  <sheetData>
    <row r="1" spans="1:33" ht="15.75" x14ac:dyDescent="0.25">
      <c r="A1" s="40"/>
      <c r="B1" s="41"/>
      <c r="C1" s="41"/>
      <c r="D1" s="41"/>
      <c r="E1" s="42"/>
      <c r="F1" s="42"/>
      <c r="G1" s="238" t="s">
        <v>77</v>
      </c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9"/>
      <c r="AA1" s="239"/>
      <c r="AB1" s="240"/>
    </row>
    <row r="2" spans="1:33" ht="42" customHeight="1" x14ac:dyDescent="0.25">
      <c r="A2" s="241" t="s">
        <v>78</v>
      </c>
      <c r="B2" s="242"/>
      <c r="C2" s="242"/>
      <c r="D2" s="242"/>
      <c r="E2" s="243" t="s">
        <v>79</v>
      </c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4"/>
    </row>
    <row r="3" spans="1:33" ht="19.5" customHeight="1" x14ac:dyDescent="0.25">
      <c r="A3" s="44" t="s">
        <v>80</v>
      </c>
      <c r="B3" s="45"/>
      <c r="C3" s="45"/>
      <c r="D3" s="45"/>
      <c r="E3" s="45"/>
      <c r="F3" s="46"/>
      <c r="G3" s="243" t="s">
        <v>81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47"/>
      <c r="AA3" s="47"/>
      <c r="AB3" s="48"/>
    </row>
    <row r="4" spans="1:33" ht="15" customHeight="1" x14ac:dyDescent="0.25">
      <c r="A4" s="44" t="s">
        <v>82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7"/>
      <c r="W4" s="47"/>
      <c r="X4" s="47"/>
      <c r="Y4" s="47"/>
      <c r="Z4" s="47"/>
      <c r="AA4" s="47"/>
      <c r="AB4" s="48"/>
    </row>
    <row r="5" spans="1:33" ht="15.75" x14ac:dyDescent="0.25">
      <c r="A5" s="49"/>
      <c r="B5" s="45"/>
      <c r="C5" s="45"/>
      <c r="D5" s="45"/>
      <c r="E5" s="45"/>
      <c r="F5" s="45"/>
      <c r="G5" s="50"/>
      <c r="H5" s="50"/>
      <c r="I5" s="50"/>
      <c r="J5" s="50"/>
      <c r="K5" s="50"/>
      <c r="L5" s="233" t="s">
        <v>83</v>
      </c>
      <c r="M5" s="233"/>
      <c r="N5" s="233"/>
      <c r="O5" s="233"/>
      <c r="P5" s="233"/>
      <c r="Q5" s="233"/>
      <c r="R5" s="233"/>
      <c r="S5" s="233"/>
      <c r="T5" s="233"/>
      <c r="U5" s="45"/>
      <c r="V5" s="234" t="s">
        <v>84</v>
      </c>
      <c r="W5" s="234"/>
      <c r="X5" s="235">
        <f>[1]Додаток!L1</f>
        <v>42856</v>
      </c>
      <c r="Y5" s="235"/>
      <c r="Z5" s="51" t="s">
        <v>85</v>
      </c>
      <c r="AA5" s="236">
        <f>[1]Додаток!N1</f>
        <v>42886</v>
      </c>
      <c r="AB5" s="237"/>
    </row>
    <row r="6" spans="1:33" ht="5.25" customHeight="1" thickBot="1" x14ac:dyDescent="0.3">
      <c r="A6" s="49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8"/>
    </row>
    <row r="7" spans="1:33" ht="29.25" customHeight="1" thickBot="1" x14ac:dyDescent="0.3">
      <c r="A7" s="250" t="s">
        <v>1</v>
      </c>
      <c r="B7" s="253" t="s">
        <v>86</v>
      </c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  <c r="N7" s="253" t="s">
        <v>87</v>
      </c>
      <c r="O7" s="254"/>
      <c r="P7" s="254"/>
      <c r="Q7" s="254"/>
      <c r="R7" s="254"/>
      <c r="S7" s="254"/>
      <c r="T7" s="254"/>
      <c r="U7" s="254"/>
      <c r="V7" s="254"/>
      <c r="W7" s="254"/>
      <c r="X7" s="259" t="s">
        <v>88</v>
      </c>
      <c r="Y7" s="262" t="s">
        <v>89</v>
      </c>
      <c r="Z7" s="245" t="s">
        <v>90</v>
      </c>
      <c r="AA7" s="245" t="s">
        <v>91</v>
      </c>
      <c r="AB7" s="284" t="s">
        <v>92</v>
      </c>
    </row>
    <row r="8" spans="1:33" ht="16.5" customHeight="1" thickBot="1" x14ac:dyDescent="0.3">
      <c r="A8" s="251"/>
      <c r="B8" s="256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8"/>
      <c r="N8" s="250" t="s">
        <v>93</v>
      </c>
      <c r="O8" s="287" t="s">
        <v>94</v>
      </c>
      <c r="P8" s="288"/>
      <c r="Q8" s="288"/>
      <c r="R8" s="288"/>
      <c r="S8" s="288"/>
      <c r="T8" s="288"/>
      <c r="U8" s="288"/>
      <c r="V8" s="288"/>
      <c r="W8" s="289"/>
      <c r="X8" s="260"/>
      <c r="Y8" s="263"/>
      <c r="Z8" s="246"/>
      <c r="AA8" s="246"/>
      <c r="AB8" s="285"/>
    </row>
    <row r="9" spans="1:33" ht="32.25" customHeight="1" thickBot="1" x14ac:dyDescent="0.3">
      <c r="A9" s="251"/>
      <c r="B9" s="290" t="s">
        <v>95</v>
      </c>
      <c r="C9" s="248" t="s">
        <v>96</v>
      </c>
      <c r="D9" s="248" t="s">
        <v>97</v>
      </c>
      <c r="E9" s="248" t="s">
        <v>98</v>
      </c>
      <c r="F9" s="248" t="s">
        <v>99</v>
      </c>
      <c r="G9" s="248" t="s">
        <v>100</v>
      </c>
      <c r="H9" s="248" t="s">
        <v>101</v>
      </c>
      <c r="I9" s="248" t="s">
        <v>102</v>
      </c>
      <c r="J9" s="248" t="s">
        <v>103</v>
      </c>
      <c r="K9" s="248" t="s">
        <v>104</v>
      </c>
      <c r="L9" s="248" t="s">
        <v>105</v>
      </c>
      <c r="M9" s="267" t="s">
        <v>106</v>
      </c>
      <c r="N9" s="251"/>
      <c r="O9" s="269" t="s">
        <v>107</v>
      </c>
      <c r="P9" s="270"/>
      <c r="Q9" s="271"/>
      <c r="R9" s="272" t="s">
        <v>108</v>
      </c>
      <c r="S9" s="273"/>
      <c r="T9" s="274"/>
      <c r="U9" s="269" t="s">
        <v>109</v>
      </c>
      <c r="V9" s="270"/>
      <c r="W9" s="271"/>
      <c r="X9" s="260"/>
      <c r="Y9" s="263"/>
      <c r="Z9" s="246"/>
      <c r="AA9" s="246"/>
      <c r="AB9" s="285"/>
    </row>
    <row r="10" spans="1:33" ht="92.25" customHeight="1" thickBot="1" x14ac:dyDescent="0.3">
      <c r="A10" s="252"/>
      <c r="B10" s="291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68"/>
      <c r="N10" s="252"/>
      <c r="O10" s="52" t="s">
        <v>110</v>
      </c>
      <c r="P10" s="53" t="s">
        <v>111</v>
      </c>
      <c r="Q10" s="54" t="s">
        <v>112</v>
      </c>
      <c r="R10" s="55" t="s">
        <v>110</v>
      </c>
      <c r="S10" s="56" t="s">
        <v>111</v>
      </c>
      <c r="T10" s="57" t="s">
        <v>112</v>
      </c>
      <c r="U10" s="58" t="s">
        <v>110</v>
      </c>
      <c r="V10" s="59" t="s">
        <v>111</v>
      </c>
      <c r="W10" s="60" t="s">
        <v>112</v>
      </c>
      <c r="X10" s="261"/>
      <c r="Y10" s="264"/>
      <c r="Z10" s="247"/>
      <c r="AA10" s="247"/>
      <c r="AB10" s="286"/>
      <c r="AE10" s="43" t="s">
        <v>113</v>
      </c>
    </row>
    <row r="11" spans="1:33" s="79" customFormat="1" x14ac:dyDescent="0.2">
      <c r="A11" s="61">
        <v>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3"/>
      <c r="N11" s="64"/>
      <c r="O11" s="65">
        <v>8236</v>
      </c>
      <c r="P11" s="66">
        <v>34.483699999999999</v>
      </c>
      <c r="Q11" s="67">
        <v>9.58</v>
      </c>
      <c r="R11" s="68">
        <v>9123</v>
      </c>
      <c r="S11" s="69">
        <v>38.194600000000001</v>
      </c>
      <c r="T11" s="67">
        <v>10.61</v>
      </c>
      <c r="U11" s="70"/>
      <c r="V11" s="71"/>
      <c r="W11" s="67"/>
      <c r="X11" s="72"/>
      <c r="Y11" s="73"/>
      <c r="Z11" s="74"/>
      <c r="AA11" s="74"/>
      <c r="AB11" s="75"/>
      <c r="AC11" s="76">
        <f t="shared" ref="AC11:AC41" si="0">SUM(B11:M11)+$K$42+$N$42</f>
        <v>0</v>
      </c>
      <c r="AD11" s="77"/>
      <c r="AE11" s="78"/>
      <c r="AF11" s="78"/>
      <c r="AG11" s="78"/>
    </row>
    <row r="12" spans="1:33" s="79" customFormat="1" x14ac:dyDescent="0.2">
      <c r="A12" s="80">
        <v>2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2"/>
      <c r="N12" s="83"/>
      <c r="O12" s="84">
        <v>8236</v>
      </c>
      <c r="P12" s="85">
        <v>34.483699999999999</v>
      </c>
      <c r="Q12" s="86">
        <v>9.58</v>
      </c>
      <c r="R12" s="87">
        <v>9123</v>
      </c>
      <c r="S12" s="88">
        <v>38.194600000000001</v>
      </c>
      <c r="T12" s="86">
        <v>10.61</v>
      </c>
      <c r="U12" s="89"/>
      <c r="V12" s="90"/>
      <c r="W12" s="86"/>
      <c r="X12" s="72"/>
      <c r="Y12" s="73"/>
      <c r="Z12" s="91"/>
      <c r="AA12" s="91"/>
      <c r="AB12" s="92"/>
      <c r="AC12" s="76">
        <f t="shared" si="0"/>
        <v>0</v>
      </c>
      <c r="AD12" s="77"/>
      <c r="AE12" s="78"/>
      <c r="AF12" s="78"/>
      <c r="AG12" s="78"/>
    </row>
    <row r="13" spans="1:33" s="106" customFormat="1" x14ac:dyDescent="0.25">
      <c r="A13" s="80">
        <v>3</v>
      </c>
      <c r="B13" s="93">
        <v>89.538200000000003</v>
      </c>
      <c r="C13" s="93">
        <v>5.0625</v>
      </c>
      <c r="D13" s="93">
        <v>1.1601999999999999</v>
      </c>
      <c r="E13" s="93">
        <v>0.1202</v>
      </c>
      <c r="F13" s="93">
        <v>0.1875</v>
      </c>
      <c r="G13" s="93">
        <v>4.0000000000000001E-3</v>
      </c>
      <c r="H13" s="93">
        <v>5.1400000000000001E-2</v>
      </c>
      <c r="I13" s="93">
        <v>4.2900000000000001E-2</v>
      </c>
      <c r="J13" s="93">
        <v>8.0299999999999996E-2</v>
      </c>
      <c r="K13" s="93">
        <v>1.66E-2</v>
      </c>
      <c r="L13" s="93">
        <v>1.7968999999999999</v>
      </c>
      <c r="M13" s="94">
        <v>1.9392</v>
      </c>
      <c r="N13" s="95">
        <v>0.75329999999999997</v>
      </c>
      <c r="O13" s="96">
        <v>8252</v>
      </c>
      <c r="P13" s="97">
        <v>34.549999999999997</v>
      </c>
      <c r="Q13" s="98">
        <v>9.6</v>
      </c>
      <c r="R13" s="99">
        <v>9139</v>
      </c>
      <c r="S13" s="100">
        <v>38.26</v>
      </c>
      <c r="T13" s="98">
        <v>10.63</v>
      </c>
      <c r="U13" s="101">
        <v>11556</v>
      </c>
      <c r="V13" s="102">
        <v>48.38</v>
      </c>
      <c r="W13" s="98">
        <v>13.44</v>
      </c>
      <c r="X13" s="72">
        <v>-12.4</v>
      </c>
      <c r="Y13" s="73">
        <v>-10.3</v>
      </c>
      <c r="Z13" s="91"/>
      <c r="AA13" s="91"/>
      <c r="AB13" s="92"/>
      <c r="AC13" s="103">
        <f t="shared" si="0"/>
        <v>99.999899999999997</v>
      </c>
      <c r="AD13" s="104" t="str">
        <f>IF(AC13=100,"ОК"," ")</f>
        <v xml:space="preserve"> </v>
      </c>
      <c r="AE13" s="105"/>
      <c r="AF13" s="105"/>
      <c r="AG13" s="105"/>
    </row>
    <row r="14" spans="1:33" s="79" customFormat="1" x14ac:dyDescent="0.2">
      <c r="A14" s="80">
        <v>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  <c r="N14" s="83"/>
      <c r="O14" s="84">
        <v>8252</v>
      </c>
      <c r="P14" s="85">
        <v>34.549999999999997</v>
      </c>
      <c r="Q14" s="86">
        <v>9.6</v>
      </c>
      <c r="R14" s="87">
        <v>9139</v>
      </c>
      <c r="S14" s="88">
        <v>38.26</v>
      </c>
      <c r="T14" s="86">
        <v>10.63</v>
      </c>
      <c r="U14" s="89"/>
      <c r="V14" s="90"/>
      <c r="W14" s="86"/>
      <c r="X14" s="72"/>
      <c r="Y14" s="73"/>
      <c r="Z14" s="91"/>
      <c r="AA14" s="91"/>
      <c r="AB14" s="92"/>
      <c r="AC14" s="76">
        <f t="shared" si="0"/>
        <v>0</v>
      </c>
      <c r="AD14" s="77" t="str">
        <f t="shared" ref="AD14:AD41" si="1">IF(AC14=100,"ОК"," ")</f>
        <v xml:space="preserve"> </v>
      </c>
      <c r="AE14" s="78"/>
      <c r="AF14" s="78"/>
      <c r="AG14" s="78"/>
    </row>
    <row r="15" spans="1:33" s="79" customFormat="1" x14ac:dyDescent="0.2">
      <c r="A15" s="107">
        <v>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83"/>
      <c r="O15" s="84">
        <v>8252</v>
      </c>
      <c r="P15" s="85">
        <v>34.549999999999997</v>
      </c>
      <c r="Q15" s="86">
        <v>9.6</v>
      </c>
      <c r="R15" s="87">
        <v>9139</v>
      </c>
      <c r="S15" s="88">
        <v>38.26</v>
      </c>
      <c r="T15" s="86">
        <v>10.63</v>
      </c>
      <c r="U15" s="89"/>
      <c r="V15" s="90"/>
      <c r="W15" s="86"/>
      <c r="X15" s="72"/>
      <c r="Y15" s="73"/>
      <c r="Z15" s="74"/>
      <c r="AA15" s="74"/>
      <c r="AB15" s="75"/>
      <c r="AC15" s="76">
        <f t="shared" si="0"/>
        <v>0</v>
      </c>
      <c r="AD15" s="77" t="str">
        <f t="shared" si="1"/>
        <v xml:space="preserve"> </v>
      </c>
      <c r="AE15" s="78"/>
      <c r="AF15" s="78"/>
      <c r="AG15" s="78"/>
    </row>
    <row r="16" spans="1:33" s="79" customFormat="1" x14ac:dyDescent="0.2">
      <c r="A16" s="80">
        <v>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83"/>
      <c r="O16" s="84">
        <v>8252</v>
      </c>
      <c r="P16" s="85">
        <v>34.549999999999997</v>
      </c>
      <c r="Q16" s="86">
        <v>9.6</v>
      </c>
      <c r="R16" s="87">
        <v>9139</v>
      </c>
      <c r="S16" s="88">
        <v>38.26</v>
      </c>
      <c r="T16" s="86">
        <v>10.63</v>
      </c>
      <c r="U16" s="89"/>
      <c r="V16" s="90"/>
      <c r="W16" s="86"/>
      <c r="X16" s="72"/>
      <c r="Y16" s="73"/>
      <c r="Z16" s="91"/>
      <c r="AA16" s="91"/>
      <c r="AB16" s="92"/>
      <c r="AC16" s="76">
        <f t="shared" si="0"/>
        <v>0</v>
      </c>
      <c r="AD16" s="77" t="str">
        <f t="shared" si="1"/>
        <v xml:space="preserve"> </v>
      </c>
      <c r="AE16" s="78"/>
      <c r="AF16" s="78"/>
      <c r="AG16" s="78"/>
    </row>
    <row r="17" spans="1:33" s="79" customFormat="1" x14ac:dyDescent="0.2">
      <c r="A17" s="107">
        <v>7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4"/>
      <c r="N17" s="95"/>
      <c r="O17" s="84">
        <v>8252</v>
      </c>
      <c r="P17" s="85">
        <v>34.549999999999997</v>
      </c>
      <c r="Q17" s="86">
        <v>9.6</v>
      </c>
      <c r="R17" s="87">
        <v>9139</v>
      </c>
      <c r="S17" s="88">
        <v>38.26</v>
      </c>
      <c r="T17" s="86">
        <v>10.63</v>
      </c>
      <c r="U17" s="101"/>
      <c r="V17" s="102"/>
      <c r="W17" s="98"/>
      <c r="X17" s="72"/>
      <c r="Y17" s="73"/>
      <c r="Z17" s="74"/>
      <c r="AA17" s="74"/>
      <c r="AB17" s="75"/>
      <c r="AC17" s="76">
        <f t="shared" si="0"/>
        <v>0</v>
      </c>
      <c r="AD17" s="77" t="str">
        <f t="shared" si="1"/>
        <v xml:space="preserve"> </v>
      </c>
      <c r="AE17" s="78"/>
      <c r="AF17" s="78"/>
      <c r="AG17" s="78"/>
    </row>
    <row r="18" spans="1:33" s="79" customFormat="1" x14ac:dyDescent="0.2">
      <c r="A18" s="80">
        <v>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83"/>
      <c r="O18" s="84">
        <v>8252</v>
      </c>
      <c r="P18" s="85">
        <v>34.549999999999997</v>
      </c>
      <c r="Q18" s="86">
        <v>9.6</v>
      </c>
      <c r="R18" s="87">
        <v>9139</v>
      </c>
      <c r="S18" s="88">
        <v>38.26</v>
      </c>
      <c r="T18" s="86">
        <v>10.63</v>
      </c>
      <c r="U18" s="89"/>
      <c r="V18" s="90"/>
      <c r="W18" s="86"/>
      <c r="X18" s="72"/>
      <c r="Y18" s="73"/>
      <c r="Z18" s="91"/>
      <c r="AA18" s="91"/>
      <c r="AB18" s="92"/>
      <c r="AC18" s="76">
        <f t="shared" si="0"/>
        <v>0</v>
      </c>
      <c r="AD18" s="77" t="str">
        <f t="shared" si="1"/>
        <v xml:space="preserve"> </v>
      </c>
      <c r="AE18" s="78"/>
      <c r="AF18" s="78"/>
      <c r="AG18" s="78"/>
    </row>
    <row r="19" spans="1:33" s="106" customFormat="1" x14ac:dyDescent="0.25">
      <c r="A19" s="80">
        <v>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83"/>
      <c r="O19" s="84">
        <v>8252</v>
      </c>
      <c r="P19" s="85">
        <v>34.549999999999997</v>
      </c>
      <c r="Q19" s="86">
        <v>9.6</v>
      </c>
      <c r="R19" s="87">
        <v>9139</v>
      </c>
      <c r="S19" s="88">
        <v>38.26</v>
      </c>
      <c r="T19" s="86">
        <v>10.63</v>
      </c>
      <c r="U19" s="89"/>
      <c r="V19" s="90"/>
      <c r="W19" s="86"/>
      <c r="X19" s="72"/>
      <c r="Y19" s="73"/>
      <c r="Z19" s="108"/>
      <c r="AA19" s="108"/>
      <c r="AB19" s="92"/>
      <c r="AC19" s="103">
        <f t="shared" si="0"/>
        <v>0</v>
      </c>
      <c r="AD19" s="104" t="str">
        <f t="shared" si="1"/>
        <v xml:space="preserve"> </v>
      </c>
      <c r="AE19" s="105"/>
      <c r="AF19" s="105"/>
      <c r="AG19" s="105"/>
    </row>
    <row r="20" spans="1:33" s="106" customFormat="1" x14ac:dyDescent="0.25">
      <c r="A20" s="80">
        <v>10</v>
      </c>
      <c r="B20" s="93">
        <v>89.495099999999994</v>
      </c>
      <c r="C20" s="93">
        <v>5.1033999999999997</v>
      </c>
      <c r="D20" s="93">
        <v>1.1899</v>
      </c>
      <c r="E20" s="93">
        <v>0.1216</v>
      </c>
      <c r="F20" s="93">
        <v>0.19239999999999999</v>
      </c>
      <c r="G20" s="93">
        <v>4.1999999999999997E-3</v>
      </c>
      <c r="H20" s="93">
        <v>5.2699999999999997E-2</v>
      </c>
      <c r="I20" s="93">
        <v>4.4200000000000003E-2</v>
      </c>
      <c r="J20" s="93">
        <v>8.77E-2</v>
      </c>
      <c r="K20" s="93">
        <v>8.9999999999999993E-3</v>
      </c>
      <c r="L20" s="93">
        <v>1.7803</v>
      </c>
      <c r="M20" s="94">
        <v>1.9193</v>
      </c>
      <c r="N20" s="95">
        <v>0.75390000000000001</v>
      </c>
      <c r="O20" s="96">
        <v>8266</v>
      </c>
      <c r="P20" s="97">
        <v>34.608400000000003</v>
      </c>
      <c r="Q20" s="98">
        <v>9.61</v>
      </c>
      <c r="R20" s="99">
        <v>9154</v>
      </c>
      <c r="S20" s="100">
        <v>38.327500000000001</v>
      </c>
      <c r="T20" s="98">
        <v>10.65</v>
      </c>
      <c r="U20" s="101">
        <v>11571</v>
      </c>
      <c r="V20" s="102">
        <v>48.444000000000003</v>
      </c>
      <c r="W20" s="98">
        <v>13.46</v>
      </c>
      <c r="X20" s="72">
        <v>-11.6</v>
      </c>
      <c r="Y20" s="73">
        <v>-11</v>
      </c>
      <c r="Z20" s="91"/>
      <c r="AA20" s="91"/>
      <c r="AB20" s="92"/>
      <c r="AC20" s="103">
        <f t="shared" si="0"/>
        <v>99.999799999999993</v>
      </c>
      <c r="AD20" s="104" t="str">
        <f t="shared" si="1"/>
        <v xml:space="preserve"> </v>
      </c>
      <c r="AE20" s="105"/>
      <c r="AF20" s="105"/>
      <c r="AG20" s="105"/>
    </row>
    <row r="21" spans="1:33" s="106" customFormat="1" x14ac:dyDescent="0.25">
      <c r="A21" s="80">
        <v>11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83"/>
      <c r="O21" s="84">
        <v>8266</v>
      </c>
      <c r="P21" s="85">
        <v>34.608400000000003</v>
      </c>
      <c r="Q21" s="86">
        <v>9.61</v>
      </c>
      <c r="R21" s="87">
        <v>9154</v>
      </c>
      <c r="S21" s="88">
        <v>38.327500000000001</v>
      </c>
      <c r="T21" s="86">
        <v>10.65</v>
      </c>
      <c r="U21" s="89"/>
      <c r="V21" s="90"/>
      <c r="W21" s="86"/>
      <c r="X21" s="72"/>
      <c r="Y21" s="73"/>
      <c r="Z21" s="91"/>
      <c r="AA21" s="91"/>
      <c r="AB21" s="92"/>
      <c r="AC21" s="103">
        <f t="shared" si="0"/>
        <v>0</v>
      </c>
      <c r="AD21" s="104" t="str">
        <f t="shared" si="1"/>
        <v xml:space="preserve"> </v>
      </c>
      <c r="AE21" s="105"/>
      <c r="AF21" s="105"/>
      <c r="AG21" s="105"/>
    </row>
    <row r="22" spans="1:33" s="106" customFormat="1" x14ac:dyDescent="0.25">
      <c r="A22" s="107">
        <v>12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2"/>
      <c r="N22" s="83"/>
      <c r="O22" s="84">
        <v>8266</v>
      </c>
      <c r="P22" s="85">
        <v>34.608400000000003</v>
      </c>
      <c r="Q22" s="86">
        <v>9.61</v>
      </c>
      <c r="R22" s="87">
        <v>9154</v>
      </c>
      <c r="S22" s="88">
        <v>38.327500000000001</v>
      </c>
      <c r="T22" s="86">
        <v>10.65</v>
      </c>
      <c r="U22" s="89"/>
      <c r="V22" s="90"/>
      <c r="W22" s="86"/>
      <c r="X22" s="72"/>
      <c r="Y22" s="73"/>
      <c r="Z22" s="74"/>
      <c r="AA22" s="74"/>
      <c r="AB22" s="75"/>
      <c r="AC22" s="103">
        <f t="shared" si="0"/>
        <v>0</v>
      </c>
      <c r="AD22" s="104" t="str">
        <f t="shared" si="1"/>
        <v xml:space="preserve"> </v>
      </c>
      <c r="AE22" s="105"/>
      <c r="AF22" s="105"/>
      <c r="AG22" s="105"/>
    </row>
    <row r="23" spans="1:33" s="106" customFormat="1" x14ac:dyDescent="0.25">
      <c r="A23" s="80">
        <v>13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83"/>
      <c r="O23" s="84">
        <v>8266</v>
      </c>
      <c r="P23" s="85">
        <v>34.608400000000003</v>
      </c>
      <c r="Q23" s="86">
        <v>9.61</v>
      </c>
      <c r="R23" s="87">
        <v>9154</v>
      </c>
      <c r="S23" s="88">
        <v>38.327500000000001</v>
      </c>
      <c r="T23" s="86">
        <v>10.65</v>
      </c>
      <c r="U23" s="89"/>
      <c r="V23" s="90"/>
      <c r="W23" s="86"/>
      <c r="X23" s="72"/>
      <c r="Y23" s="73"/>
      <c r="Z23" s="91"/>
      <c r="AA23" s="91"/>
      <c r="AB23" s="92"/>
      <c r="AC23" s="103">
        <f t="shared" si="0"/>
        <v>0</v>
      </c>
      <c r="AD23" s="104" t="str">
        <f t="shared" si="1"/>
        <v xml:space="preserve"> </v>
      </c>
      <c r="AE23" s="105"/>
      <c r="AF23" s="105"/>
      <c r="AG23" s="105"/>
    </row>
    <row r="24" spans="1:33" s="106" customFormat="1" x14ac:dyDescent="0.25">
      <c r="A24" s="107">
        <v>14</v>
      </c>
      <c r="B24" s="109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  <c r="N24" s="83"/>
      <c r="O24" s="84">
        <v>8266</v>
      </c>
      <c r="P24" s="85">
        <v>34.608400000000003</v>
      </c>
      <c r="Q24" s="86">
        <v>9.61</v>
      </c>
      <c r="R24" s="87">
        <v>9154</v>
      </c>
      <c r="S24" s="88">
        <v>38.327500000000001</v>
      </c>
      <c r="T24" s="86">
        <v>10.65</v>
      </c>
      <c r="U24" s="89"/>
      <c r="V24" s="90"/>
      <c r="W24" s="86"/>
      <c r="X24" s="72"/>
      <c r="Y24" s="73"/>
      <c r="Z24" s="74"/>
      <c r="AA24" s="74"/>
      <c r="AB24" s="75"/>
      <c r="AC24" s="103">
        <f t="shared" si="0"/>
        <v>0</v>
      </c>
      <c r="AD24" s="104" t="str">
        <f t="shared" si="1"/>
        <v xml:space="preserve"> </v>
      </c>
      <c r="AE24" s="105"/>
      <c r="AF24" s="105"/>
      <c r="AG24" s="105"/>
    </row>
    <row r="25" spans="1:33" s="106" customFormat="1" x14ac:dyDescent="0.25">
      <c r="A25" s="80">
        <v>15</v>
      </c>
      <c r="B25" s="112">
        <v>89.657300000000006</v>
      </c>
      <c r="C25" s="113">
        <v>5.0458999999999996</v>
      </c>
      <c r="D25" s="113">
        <v>1.1017999999999999</v>
      </c>
      <c r="E25" s="113">
        <v>0.11650000000000001</v>
      </c>
      <c r="F25" s="113">
        <v>0.18149999999999999</v>
      </c>
      <c r="G25" s="113">
        <v>4.3E-3</v>
      </c>
      <c r="H25" s="113">
        <v>5.0500000000000003E-2</v>
      </c>
      <c r="I25" s="113">
        <v>4.0800000000000003E-2</v>
      </c>
      <c r="J25" s="113">
        <v>7.1800000000000003E-2</v>
      </c>
      <c r="K25" s="113">
        <v>7.7000000000000002E-3</v>
      </c>
      <c r="L25" s="113">
        <v>1.7426999999999999</v>
      </c>
      <c r="M25" s="114">
        <v>1.9792000000000001</v>
      </c>
      <c r="N25" s="95">
        <v>0.75219999999999998</v>
      </c>
      <c r="O25" s="96">
        <v>8241</v>
      </c>
      <c r="P25" s="97">
        <v>34.501800000000003</v>
      </c>
      <c r="Q25" s="98">
        <v>9.58</v>
      </c>
      <c r="R25" s="99">
        <v>9127</v>
      </c>
      <c r="S25" s="100">
        <v>38.213000000000001</v>
      </c>
      <c r="T25" s="98">
        <v>10.61</v>
      </c>
      <c r="U25" s="101">
        <v>11549</v>
      </c>
      <c r="V25" s="102">
        <v>48.355400000000003</v>
      </c>
      <c r="W25" s="98">
        <v>13.43</v>
      </c>
      <c r="X25" s="72">
        <v>-11.6</v>
      </c>
      <c r="Y25" s="73">
        <v>-9.4</v>
      </c>
      <c r="Z25" s="91"/>
      <c r="AA25" s="91"/>
      <c r="AB25" s="92"/>
      <c r="AC25" s="103">
        <f t="shared" si="0"/>
        <v>100.00000000000001</v>
      </c>
      <c r="AD25" s="104" t="str">
        <f t="shared" si="1"/>
        <v>ОК</v>
      </c>
      <c r="AE25" s="105"/>
      <c r="AF25" s="105"/>
      <c r="AG25" s="105"/>
    </row>
    <row r="26" spans="1:33" s="106" customFormat="1" x14ac:dyDescent="0.25">
      <c r="A26" s="80">
        <v>16</v>
      </c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83"/>
      <c r="O26" s="84">
        <v>8241</v>
      </c>
      <c r="P26" s="85">
        <v>34.501800000000003</v>
      </c>
      <c r="Q26" s="86">
        <v>9.58</v>
      </c>
      <c r="R26" s="87">
        <v>9127</v>
      </c>
      <c r="S26" s="88">
        <v>38.213000000000001</v>
      </c>
      <c r="T26" s="86">
        <v>10.61</v>
      </c>
      <c r="U26" s="89"/>
      <c r="V26" s="90"/>
      <c r="W26" s="86"/>
      <c r="X26" s="72"/>
      <c r="Y26" s="73"/>
      <c r="Z26" s="91" t="s">
        <v>114</v>
      </c>
      <c r="AA26" s="91" t="s">
        <v>115</v>
      </c>
      <c r="AB26" s="92" t="s">
        <v>116</v>
      </c>
      <c r="AC26" s="103">
        <f t="shared" si="0"/>
        <v>0</v>
      </c>
      <c r="AD26" s="104" t="str">
        <f t="shared" si="1"/>
        <v xml:space="preserve"> </v>
      </c>
      <c r="AE26" s="105"/>
      <c r="AF26" s="105"/>
      <c r="AG26" s="105"/>
    </row>
    <row r="27" spans="1:33" s="106" customFormat="1" x14ac:dyDescent="0.25">
      <c r="A27" s="80">
        <v>17</v>
      </c>
      <c r="B27" s="115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83"/>
      <c r="O27" s="84">
        <v>8241</v>
      </c>
      <c r="P27" s="85">
        <v>34.501800000000003</v>
      </c>
      <c r="Q27" s="86">
        <v>9.58</v>
      </c>
      <c r="R27" s="87">
        <v>9127</v>
      </c>
      <c r="S27" s="88">
        <v>38.213000000000001</v>
      </c>
      <c r="T27" s="86">
        <v>10.61</v>
      </c>
      <c r="U27" s="89"/>
      <c r="V27" s="90"/>
      <c r="W27" s="86"/>
      <c r="X27" s="72"/>
      <c r="Y27" s="73"/>
      <c r="Z27" s="91"/>
      <c r="AA27" s="91"/>
      <c r="AB27" s="92"/>
      <c r="AC27" s="103">
        <f t="shared" si="0"/>
        <v>0</v>
      </c>
      <c r="AD27" s="104" t="str">
        <f t="shared" si="1"/>
        <v xml:space="preserve"> </v>
      </c>
      <c r="AE27" s="105"/>
      <c r="AF27" s="105"/>
      <c r="AG27" s="105"/>
    </row>
    <row r="28" spans="1:33" s="106" customFormat="1" x14ac:dyDescent="0.25">
      <c r="A28" s="80">
        <v>18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  <c r="N28" s="83"/>
      <c r="O28" s="84">
        <v>8241</v>
      </c>
      <c r="P28" s="85">
        <v>34.501800000000003</v>
      </c>
      <c r="Q28" s="86">
        <v>9.58</v>
      </c>
      <c r="R28" s="87">
        <v>9127</v>
      </c>
      <c r="S28" s="88">
        <v>38.213000000000001</v>
      </c>
      <c r="T28" s="86">
        <v>10.61</v>
      </c>
      <c r="U28" s="89"/>
      <c r="V28" s="90"/>
      <c r="W28" s="86"/>
      <c r="X28" s="72"/>
      <c r="Y28" s="73"/>
      <c r="Z28" s="91"/>
      <c r="AA28" s="91"/>
      <c r="AB28" s="92"/>
      <c r="AC28" s="103">
        <f t="shared" si="0"/>
        <v>0</v>
      </c>
      <c r="AD28" s="104" t="str">
        <f t="shared" si="1"/>
        <v xml:space="preserve"> </v>
      </c>
      <c r="AE28" s="105"/>
      <c r="AF28" s="105"/>
      <c r="AG28" s="105"/>
    </row>
    <row r="29" spans="1:33" s="106" customFormat="1" x14ac:dyDescent="0.25">
      <c r="A29" s="107">
        <v>19</v>
      </c>
      <c r="B29" s="109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1"/>
      <c r="N29" s="83"/>
      <c r="O29" s="84">
        <v>8241</v>
      </c>
      <c r="P29" s="85">
        <v>34.501800000000003</v>
      </c>
      <c r="Q29" s="86">
        <v>9.58</v>
      </c>
      <c r="R29" s="87">
        <v>9127</v>
      </c>
      <c r="S29" s="88">
        <v>38.213000000000001</v>
      </c>
      <c r="T29" s="86">
        <v>10.61</v>
      </c>
      <c r="U29" s="89"/>
      <c r="V29" s="90"/>
      <c r="W29" s="86"/>
      <c r="X29" s="72"/>
      <c r="Y29" s="73"/>
      <c r="Z29" s="74"/>
      <c r="AA29" s="74"/>
      <c r="AB29" s="75"/>
      <c r="AC29" s="103">
        <f t="shared" si="0"/>
        <v>0</v>
      </c>
      <c r="AD29" s="104" t="str">
        <f t="shared" si="1"/>
        <v xml:space="preserve"> </v>
      </c>
      <c r="AE29" s="105"/>
      <c r="AF29" s="105"/>
      <c r="AG29" s="105"/>
    </row>
    <row r="30" spans="1:33" s="106" customFormat="1" x14ac:dyDescent="0.25">
      <c r="A30" s="80">
        <v>20</v>
      </c>
      <c r="B30" s="112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118"/>
      <c r="O30" s="84">
        <v>8241</v>
      </c>
      <c r="P30" s="85">
        <v>34.501800000000003</v>
      </c>
      <c r="Q30" s="86">
        <v>9.58</v>
      </c>
      <c r="R30" s="87">
        <v>9127</v>
      </c>
      <c r="S30" s="88">
        <v>38.213000000000001</v>
      </c>
      <c r="T30" s="86">
        <v>10.61</v>
      </c>
      <c r="U30" s="119"/>
      <c r="V30" s="120"/>
      <c r="W30" s="121"/>
      <c r="X30" s="122"/>
      <c r="Y30" s="123"/>
      <c r="Z30" s="91"/>
      <c r="AA30" s="91"/>
      <c r="AB30" s="92"/>
      <c r="AC30" s="103">
        <f t="shared" si="0"/>
        <v>0</v>
      </c>
      <c r="AD30" s="104" t="str">
        <f>IF(AC30=100,"ОК"," ")</f>
        <v xml:space="preserve"> </v>
      </c>
      <c r="AE30" s="105"/>
      <c r="AF30" s="105"/>
      <c r="AG30" s="105"/>
    </row>
    <row r="31" spans="1:33" s="106" customFormat="1" x14ac:dyDescent="0.25">
      <c r="A31" s="107">
        <v>21</v>
      </c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1"/>
      <c r="N31" s="124"/>
      <c r="O31" s="84">
        <v>8241</v>
      </c>
      <c r="P31" s="85">
        <v>34.501800000000003</v>
      </c>
      <c r="Q31" s="86">
        <v>9.58</v>
      </c>
      <c r="R31" s="87">
        <v>9127</v>
      </c>
      <c r="S31" s="88">
        <v>38.213000000000001</v>
      </c>
      <c r="T31" s="86">
        <v>10.61</v>
      </c>
      <c r="U31" s="125"/>
      <c r="V31" s="126"/>
      <c r="W31" s="127"/>
      <c r="X31" s="122"/>
      <c r="Y31" s="123"/>
      <c r="Z31" s="74"/>
      <c r="AA31" s="74"/>
      <c r="AB31" s="75"/>
      <c r="AC31" s="103">
        <f t="shared" si="0"/>
        <v>0</v>
      </c>
      <c r="AD31" s="104" t="str">
        <f t="shared" si="1"/>
        <v xml:space="preserve"> </v>
      </c>
      <c r="AE31" s="105"/>
      <c r="AF31" s="105"/>
      <c r="AG31" s="105"/>
    </row>
    <row r="32" spans="1:33" s="106" customFormat="1" x14ac:dyDescent="0.25">
      <c r="A32" s="80">
        <v>22</v>
      </c>
      <c r="B32" s="112">
        <v>89.562700000000007</v>
      </c>
      <c r="C32" s="113">
        <v>5.0796000000000001</v>
      </c>
      <c r="D32" s="113">
        <v>1.1282000000000001</v>
      </c>
      <c r="E32" s="113">
        <v>0.1188</v>
      </c>
      <c r="F32" s="113">
        <v>0.18609999999999999</v>
      </c>
      <c r="G32" s="113">
        <v>4.0000000000000001E-3</v>
      </c>
      <c r="H32" s="113">
        <v>5.0299999999999997E-2</v>
      </c>
      <c r="I32" s="113">
        <v>4.1000000000000002E-2</v>
      </c>
      <c r="J32" s="113">
        <v>6.9199999999999998E-2</v>
      </c>
      <c r="K32" s="113">
        <v>8.8999999999999999E-3</v>
      </c>
      <c r="L32" s="113">
        <v>1.7751999999999999</v>
      </c>
      <c r="M32" s="114">
        <v>1.976</v>
      </c>
      <c r="N32" s="118">
        <v>0.75290000000000001</v>
      </c>
      <c r="O32" s="128">
        <v>8244</v>
      </c>
      <c r="P32" s="129">
        <v>34.515900000000002</v>
      </c>
      <c r="Q32" s="121">
        <v>9.59</v>
      </c>
      <c r="R32" s="130">
        <v>9131</v>
      </c>
      <c r="S32" s="131">
        <v>38.227800000000002</v>
      </c>
      <c r="T32" s="132">
        <v>10.62</v>
      </c>
      <c r="U32" s="119">
        <v>11549</v>
      </c>
      <c r="V32" s="120">
        <v>48.3523</v>
      </c>
      <c r="W32" s="121">
        <v>13.43</v>
      </c>
      <c r="X32" s="122">
        <v>-12.3</v>
      </c>
      <c r="Y32" s="123">
        <v>-11.3</v>
      </c>
      <c r="Z32" s="133"/>
      <c r="AA32" s="133"/>
      <c r="AB32" s="134"/>
      <c r="AC32" s="103">
        <f t="shared" si="0"/>
        <v>99.999999999999986</v>
      </c>
      <c r="AD32" s="104" t="str">
        <f t="shared" si="1"/>
        <v>ОК</v>
      </c>
      <c r="AE32" s="105"/>
      <c r="AF32" s="105"/>
      <c r="AG32" s="105"/>
    </row>
    <row r="33" spans="1:33" s="106" customFormat="1" x14ac:dyDescent="0.25">
      <c r="A33" s="80">
        <v>23</v>
      </c>
      <c r="B33" s="115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35"/>
      <c r="O33" s="136">
        <v>8244</v>
      </c>
      <c r="P33" s="137">
        <v>34.515900000000002</v>
      </c>
      <c r="Q33" s="138">
        <v>9.59</v>
      </c>
      <c r="R33" s="139">
        <v>9131</v>
      </c>
      <c r="S33" s="140">
        <v>38.227800000000002</v>
      </c>
      <c r="T33" s="141">
        <v>10.62</v>
      </c>
      <c r="U33" s="142"/>
      <c r="V33" s="143"/>
      <c r="W33" s="121"/>
      <c r="X33" s="122"/>
      <c r="Y33" s="123"/>
      <c r="Z33" s="91"/>
      <c r="AA33" s="91"/>
      <c r="AB33" s="92"/>
      <c r="AC33" s="103">
        <f t="shared" si="0"/>
        <v>0</v>
      </c>
      <c r="AD33" s="104" t="str">
        <f>IF(AC33=100,"ОК"," ")</f>
        <v xml:space="preserve"> </v>
      </c>
      <c r="AE33" s="105"/>
      <c r="AF33" s="105"/>
      <c r="AG33" s="105"/>
    </row>
    <row r="34" spans="1:33" s="106" customFormat="1" x14ac:dyDescent="0.25">
      <c r="A34" s="80">
        <v>24</v>
      </c>
      <c r="B34" s="115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135"/>
      <c r="O34" s="136">
        <v>8244</v>
      </c>
      <c r="P34" s="137">
        <v>34.515900000000002</v>
      </c>
      <c r="Q34" s="138">
        <v>9.59</v>
      </c>
      <c r="R34" s="139">
        <v>9131</v>
      </c>
      <c r="S34" s="140">
        <v>38.227800000000002</v>
      </c>
      <c r="T34" s="141">
        <v>10.62</v>
      </c>
      <c r="U34" s="142"/>
      <c r="V34" s="143"/>
      <c r="W34" s="121"/>
      <c r="X34" s="122"/>
      <c r="Y34" s="123"/>
      <c r="Z34" s="91"/>
      <c r="AA34" s="91"/>
      <c r="AB34" s="92"/>
      <c r="AC34" s="103">
        <f t="shared" si="0"/>
        <v>0</v>
      </c>
      <c r="AD34" s="104" t="str">
        <f t="shared" si="1"/>
        <v xml:space="preserve"> </v>
      </c>
      <c r="AE34" s="105"/>
      <c r="AF34" s="105"/>
      <c r="AG34" s="105"/>
    </row>
    <row r="35" spans="1:33" s="106" customFormat="1" x14ac:dyDescent="0.25">
      <c r="A35" s="80">
        <v>25</v>
      </c>
      <c r="B35" s="115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7"/>
      <c r="N35" s="135"/>
      <c r="O35" s="136">
        <v>8244</v>
      </c>
      <c r="P35" s="137">
        <v>34.515900000000002</v>
      </c>
      <c r="Q35" s="138">
        <v>9.59</v>
      </c>
      <c r="R35" s="139">
        <v>9131</v>
      </c>
      <c r="S35" s="140">
        <v>38.227800000000002</v>
      </c>
      <c r="T35" s="141">
        <v>10.62</v>
      </c>
      <c r="U35" s="142"/>
      <c r="V35" s="143"/>
      <c r="W35" s="121"/>
      <c r="X35" s="122"/>
      <c r="Y35" s="123"/>
      <c r="Z35" s="133"/>
      <c r="AA35" s="133"/>
      <c r="AB35" s="134"/>
      <c r="AC35" s="103">
        <f t="shared" si="0"/>
        <v>0</v>
      </c>
      <c r="AD35" s="104" t="str">
        <f t="shared" si="1"/>
        <v xml:space="preserve"> </v>
      </c>
      <c r="AE35" s="105"/>
      <c r="AF35" s="105"/>
      <c r="AG35" s="105"/>
    </row>
    <row r="36" spans="1:33" s="106" customFormat="1" x14ac:dyDescent="0.25">
      <c r="A36" s="107">
        <v>26</v>
      </c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1"/>
      <c r="N36" s="124"/>
      <c r="O36" s="136">
        <v>8244</v>
      </c>
      <c r="P36" s="137">
        <v>34.515900000000002</v>
      </c>
      <c r="Q36" s="138">
        <v>9.59</v>
      </c>
      <c r="R36" s="139">
        <v>9131</v>
      </c>
      <c r="S36" s="140">
        <v>38.227800000000002</v>
      </c>
      <c r="T36" s="141">
        <v>10.62</v>
      </c>
      <c r="U36" s="125"/>
      <c r="V36" s="126"/>
      <c r="W36" s="127"/>
      <c r="X36" s="122"/>
      <c r="Y36" s="123"/>
      <c r="Z36" s="74"/>
      <c r="AA36" s="74"/>
      <c r="AB36" s="75"/>
      <c r="AC36" s="103">
        <f t="shared" si="0"/>
        <v>0</v>
      </c>
      <c r="AD36" s="104" t="str">
        <f t="shared" si="1"/>
        <v xml:space="preserve"> </v>
      </c>
      <c r="AE36" s="105"/>
      <c r="AF36" s="105"/>
      <c r="AG36" s="105"/>
    </row>
    <row r="37" spans="1:33" s="106" customFormat="1" x14ac:dyDescent="0.25">
      <c r="A37" s="80">
        <v>27</v>
      </c>
      <c r="B37" s="115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135"/>
      <c r="O37" s="136">
        <v>8244</v>
      </c>
      <c r="P37" s="137">
        <v>34.515900000000002</v>
      </c>
      <c r="Q37" s="138">
        <v>9.59</v>
      </c>
      <c r="R37" s="139">
        <v>9131</v>
      </c>
      <c r="S37" s="140">
        <v>38.227800000000002</v>
      </c>
      <c r="T37" s="141">
        <v>10.62</v>
      </c>
      <c r="U37" s="142"/>
      <c r="V37" s="143"/>
      <c r="W37" s="121"/>
      <c r="X37" s="122"/>
      <c r="Y37" s="123"/>
      <c r="Z37" s="91"/>
      <c r="AA37" s="91"/>
      <c r="AB37" s="92"/>
      <c r="AC37" s="103">
        <f t="shared" si="0"/>
        <v>0</v>
      </c>
      <c r="AD37" s="104" t="str">
        <f t="shared" si="1"/>
        <v xml:space="preserve"> </v>
      </c>
      <c r="AE37" s="105"/>
      <c r="AF37" s="105"/>
      <c r="AG37" s="105"/>
    </row>
    <row r="38" spans="1:33" s="106" customFormat="1" x14ac:dyDescent="0.25">
      <c r="A38" s="107">
        <v>28</v>
      </c>
      <c r="B38" s="109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  <c r="N38" s="124"/>
      <c r="O38" s="136">
        <v>8244</v>
      </c>
      <c r="P38" s="137">
        <v>34.515900000000002</v>
      </c>
      <c r="Q38" s="138">
        <v>9.59</v>
      </c>
      <c r="R38" s="139">
        <v>9131</v>
      </c>
      <c r="S38" s="140">
        <v>38.227800000000002</v>
      </c>
      <c r="T38" s="141">
        <v>10.62</v>
      </c>
      <c r="U38" s="125"/>
      <c r="V38" s="126"/>
      <c r="W38" s="127"/>
      <c r="X38" s="122"/>
      <c r="Y38" s="123"/>
      <c r="Z38" s="74"/>
      <c r="AA38" s="74"/>
      <c r="AB38" s="75"/>
      <c r="AC38" s="103">
        <f t="shared" si="0"/>
        <v>0</v>
      </c>
      <c r="AD38" s="104" t="str">
        <f t="shared" si="1"/>
        <v xml:space="preserve"> </v>
      </c>
      <c r="AE38" s="105"/>
      <c r="AF38" s="105"/>
      <c r="AG38" s="105"/>
    </row>
    <row r="39" spans="1:33" s="106" customFormat="1" x14ac:dyDescent="0.25">
      <c r="A39" s="80">
        <v>29</v>
      </c>
      <c r="B39" s="112">
        <v>89.344200000000001</v>
      </c>
      <c r="C39" s="113">
        <v>5.0839999999999996</v>
      </c>
      <c r="D39" s="113">
        <v>1.2743</v>
      </c>
      <c r="E39" s="113">
        <v>0.1353</v>
      </c>
      <c r="F39" s="113">
        <v>0.22500000000000001</v>
      </c>
      <c r="G39" s="113">
        <v>4.5999999999999999E-3</v>
      </c>
      <c r="H39" s="113">
        <v>6.0699999999999997E-2</v>
      </c>
      <c r="I39" s="113">
        <v>5.2699999999999997E-2</v>
      </c>
      <c r="J39" s="113">
        <v>9.0899999999999995E-2</v>
      </c>
      <c r="K39" s="113">
        <v>6.7000000000000002E-3</v>
      </c>
      <c r="L39" s="113">
        <v>1.7694000000000001</v>
      </c>
      <c r="M39" s="114">
        <v>1.9520999999999999</v>
      </c>
      <c r="N39" s="118">
        <v>0.75639999999999996</v>
      </c>
      <c r="O39" s="128">
        <v>8287</v>
      </c>
      <c r="P39" s="129">
        <v>34.698099999999997</v>
      </c>
      <c r="Q39" s="121">
        <v>9.64</v>
      </c>
      <c r="R39" s="130">
        <v>9177</v>
      </c>
      <c r="S39" s="131">
        <v>38.423400000000001</v>
      </c>
      <c r="T39" s="132">
        <v>10.67</v>
      </c>
      <c r="U39" s="119">
        <v>11580</v>
      </c>
      <c r="V39" s="120">
        <v>48.484999999999999</v>
      </c>
      <c r="W39" s="121">
        <v>13.47</v>
      </c>
      <c r="X39" s="122">
        <v>-8.6999999999999993</v>
      </c>
      <c r="Y39" s="123">
        <v>-7.6</v>
      </c>
      <c r="Z39" s="91"/>
      <c r="AA39" s="91"/>
      <c r="AB39" s="92"/>
      <c r="AC39" s="103">
        <f t="shared" si="0"/>
        <v>99.999899999999997</v>
      </c>
      <c r="AD39" s="104" t="str">
        <f t="shared" si="1"/>
        <v xml:space="preserve"> </v>
      </c>
      <c r="AE39" s="105"/>
      <c r="AF39" s="105"/>
      <c r="AG39" s="105"/>
    </row>
    <row r="40" spans="1:33" s="106" customFormat="1" x14ac:dyDescent="0.25">
      <c r="A40" s="144">
        <v>30</v>
      </c>
      <c r="B40" s="145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7"/>
      <c r="N40" s="148"/>
      <c r="O40" s="136">
        <v>8287</v>
      </c>
      <c r="P40" s="137">
        <v>34.698099999999997</v>
      </c>
      <c r="Q40" s="138">
        <v>9.64</v>
      </c>
      <c r="R40" s="139">
        <v>9177</v>
      </c>
      <c r="S40" s="140">
        <v>38.423400000000001</v>
      </c>
      <c r="T40" s="141">
        <v>10.67</v>
      </c>
      <c r="U40" s="149"/>
      <c r="V40" s="150"/>
      <c r="W40" s="151"/>
      <c r="X40" s="122"/>
      <c r="Y40" s="123"/>
      <c r="Z40" s="152"/>
      <c r="AA40" s="152"/>
      <c r="AB40" s="153"/>
      <c r="AC40" s="103">
        <f t="shared" si="0"/>
        <v>0</v>
      </c>
      <c r="AD40" s="104"/>
      <c r="AE40" s="105"/>
      <c r="AF40" s="105"/>
      <c r="AG40" s="105"/>
    </row>
    <row r="41" spans="1:33" s="106" customFormat="1" ht="15.75" thickBot="1" x14ac:dyDescent="0.3">
      <c r="A41" s="154">
        <v>31</v>
      </c>
      <c r="B41" s="155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7"/>
      <c r="N41" s="158"/>
      <c r="O41" s="136">
        <v>8287</v>
      </c>
      <c r="P41" s="137">
        <v>34.698099999999997</v>
      </c>
      <c r="Q41" s="138">
        <v>9.64</v>
      </c>
      <c r="R41" s="139">
        <v>9177</v>
      </c>
      <c r="S41" s="140">
        <v>38.423400000000001</v>
      </c>
      <c r="T41" s="141">
        <v>10.67</v>
      </c>
      <c r="U41" s="159"/>
      <c r="V41" s="160"/>
      <c r="W41" s="161"/>
      <c r="X41" s="122"/>
      <c r="Y41" s="123"/>
      <c r="Z41" s="162"/>
      <c r="AA41" s="162"/>
      <c r="AB41" s="163"/>
      <c r="AC41" s="103">
        <f t="shared" si="0"/>
        <v>0</v>
      </c>
      <c r="AD41" s="104" t="str">
        <f t="shared" si="1"/>
        <v xml:space="preserve"> </v>
      </c>
      <c r="AE41" s="105"/>
      <c r="AF41" s="105"/>
      <c r="AG41" s="105"/>
    </row>
    <row r="42" spans="1:33" ht="15" customHeight="1" thickBot="1" x14ac:dyDescent="0.3">
      <c r="A42" s="275" t="s">
        <v>117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7"/>
      <c r="O42" s="278">
        <v>8253</v>
      </c>
      <c r="P42" s="280">
        <f>SUMPRODUCT(P11:P41,'[1] розрахунок'!BR91:BR121)/'[1] розрахунок'!BR122</f>
        <v>34.551733599775922</v>
      </c>
      <c r="Q42" s="282">
        <f>SUMPRODUCT(Q11:Q41,'[1] розрахунок'!BR91:BR121)/'[1] розрахунок'!BR122</f>
        <v>9.5973812709753421</v>
      </c>
      <c r="R42" s="278">
        <v>9140</v>
      </c>
      <c r="S42" s="280">
        <f>SUMPRODUCT(S11:S41,'[1] розрахунок'!BR91:BR121)/'[1] розрахунок'!BR122</f>
        <v>38.265554041187286</v>
      </c>
      <c r="T42" s="282">
        <f>SUMPRODUCT(T11:T41,'[1] розрахунок'!BR91:BR121)/'[1] розрахунок'!BR122</f>
        <v>10.629644460172621</v>
      </c>
      <c r="U42" s="292"/>
      <c r="V42" s="293"/>
      <c r="W42" s="293"/>
      <c r="X42" s="293"/>
      <c r="Y42" s="293"/>
      <c r="Z42" s="293"/>
      <c r="AA42" s="293"/>
      <c r="AB42" s="294"/>
      <c r="AC42" s="164"/>
      <c r="AD42" s="165"/>
      <c r="AE42" s="166"/>
      <c r="AF42" s="166"/>
      <c r="AG42" s="166"/>
    </row>
    <row r="43" spans="1:33" ht="19.5" customHeight="1" thickBot="1" x14ac:dyDescent="0.3">
      <c r="A43" s="49"/>
      <c r="B43" s="167"/>
      <c r="C43" s="167"/>
      <c r="D43" s="167"/>
      <c r="E43" s="167"/>
      <c r="F43" s="167"/>
      <c r="G43" s="167"/>
      <c r="H43" s="295" t="s">
        <v>118</v>
      </c>
      <c r="I43" s="296"/>
      <c r="J43" s="296"/>
      <c r="K43" s="296"/>
      <c r="L43" s="296"/>
      <c r="M43" s="296"/>
      <c r="N43" s="297"/>
      <c r="O43" s="279"/>
      <c r="P43" s="281"/>
      <c r="Q43" s="283"/>
      <c r="R43" s="279"/>
      <c r="S43" s="281"/>
      <c r="T43" s="283"/>
      <c r="U43" s="298"/>
      <c r="V43" s="299"/>
      <c r="W43" s="299"/>
      <c r="X43" s="299"/>
      <c r="Y43" s="299"/>
      <c r="Z43" s="299"/>
      <c r="AA43" s="299"/>
      <c r="AB43" s="300"/>
    </row>
    <row r="44" spans="1:33" ht="22.5" customHeight="1" x14ac:dyDescent="0.25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265"/>
      <c r="V44" s="265"/>
      <c r="W44" s="265"/>
      <c r="X44" s="265"/>
      <c r="Y44" s="265"/>
      <c r="Z44" s="265"/>
      <c r="AA44" s="265"/>
      <c r="AB44" s="266"/>
    </row>
    <row r="45" spans="1:33" ht="22.5" customHeight="1" x14ac:dyDescent="0.25">
      <c r="A45" s="49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168"/>
      <c r="V45" s="168"/>
      <c r="W45" s="168"/>
      <c r="X45" s="168"/>
      <c r="Y45" s="168"/>
      <c r="Z45" s="168"/>
      <c r="AA45" s="168"/>
      <c r="AB45" s="169"/>
    </row>
    <row r="46" spans="1:33" s="1" customFormat="1" ht="14.1" customHeight="1" x14ac:dyDescent="0.25">
      <c r="A46" s="170"/>
      <c r="B46" s="171" t="s">
        <v>119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301" t="s">
        <v>120</v>
      </c>
      <c r="N46" s="301"/>
      <c r="O46" s="301"/>
      <c r="P46" s="173"/>
      <c r="Q46" s="172"/>
      <c r="R46" s="302">
        <f>[1]Додаток!F1</f>
        <v>42887</v>
      </c>
      <c r="S46" s="302"/>
      <c r="T46" s="302"/>
      <c r="U46" s="174"/>
      <c r="V46" s="174"/>
      <c r="W46" s="174"/>
      <c r="X46" s="174"/>
      <c r="Y46" s="174"/>
      <c r="Z46" s="174"/>
      <c r="AA46" s="174"/>
      <c r="AB46" s="175"/>
      <c r="AC46" s="176"/>
      <c r="AE46" s="177"/>
    </row>
    <row r="47" spans="1:33" s="1" customFormat="1" ht="7.5" customHeight="1" x14ac:dyDescent="0.25">
      <c r="A47" s="170"/>
      <c r="B47" s="178"/>
      <c r="C47" s="179" t="s">
        <v>121</v>
      </c>
      <c r="D47" s="180"/>
      <c r="E47" s="181"/>
      <c r="F47" s="181"/>
      <c r="G47" s="181"/>
      <c r="H47" s="181"/>
      <c r="I47" s="181"/>
      <c r="J47" s="181"/>
      <c r="K47" s="179" t="s">
        <v>122</v>
      </c>
      <c r="L47" s="182"/>
      <c r="M47" s="183"/>
      <c r="N47" s="179" t="s">
        <v>123</v>
      </c>
      <c r="O47" s="183"/>
      <c r="P47" s="183"/>
      <c r="Q47" s="182"/>
      <c r="R47" s="303" t="s">
        <v>124</v>
      </c>
      <c r="S47" s="303"/>
      <c r="T47" s="303"/>
      <c r="U47" s="174"/>
      <c r="V47" s="174"/>
      <c r="W47" s="174"/>
      <c r="X47" s="174"/>
      <c r="Y47" s="174"/>
      <c r="Z47" s="174"/>
      <c r="AA47" s="174"/>
      <c r="AB47" s="175"/>
      <c r="AC47" s="176"/>
      <c r="AE47" s="177"/>
    </row>
    <row r="48" spans="1:33" s="1" customFormat="1" ht="14.1" customHeight="1" x14ac:dyDescent="0.25">
      <c r="A48" s="170"/>
      <c r="B48" s="171" t="s">
        <v>125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301" t="s">
        <v>126</v>
      </c>
      <c r="N48" s="301"/>
      <c r="O48" s="301"/>
      <c r="P48" s="173"/>
      <c r="Q48" s="172"/>
      <c r="R48" s="302">
        <f>R46</f>
        <v>42887</v>
      </c>
      <c r="S48" s="302"/>
      <c r="T48" s="302"/>
      <c r="U48" s="184"/>
      <c r="V48" s="184"/>
      <c r="W48" s="184"/>
      <c r="X48" s="184"/>
      <c r="Y48" s="184"/>
      <c r="Z48" s="184"/>
      <c r="AA48" s="184"/>
      <c r="AB48" s="185"/>
      <c r="AC48" s="176"/>
      <c r="AE48" s="177"/>
    </row>
    <row r="49" spans="1:31" s="1" customFormat="1" ht="7.5" customHeight="1" x14ac:dyDescent="0.25">
      <c r="A49" s="170"/>
      <c r="B49" s="45"/>
      <c r="C49" s="179" t="s">
        <v>127</v>
      </c>
      <c r="D49" s="181"/>
      <c r="E49" s="180"/>
      <c r="F49" s="181"/>
      <c r="G49" s="181"/>
      <c r="H49" s="181"/>
      <c r="I49" s="181"/>
      <c r="J49" s="181"/>
      <c r="K49" s="179" t="s">
        <v>122</v>
      </c>
      <c r="L49" s="182"/>
      <c r="M49" s="183"/>
      <c r="N49" s="179" t="s">
        <v>123</v>
      </c>
      <c r="O49" s="183"/>
      <c r="P49" s="183"/>
      <c r="Q49" s="182"/>
      <c r="R49" s="303" t="s">
        <v>124</v>
      </c>
      <c r="S49" s="303"/>
      <c r="T49" s="303"/>
      <c r="U49" s="184"/>
      <c r="V49" s="184"/>
      <c r="W49" s="184"/>
      <c r="X49" s="184"/>
      <c r="Y49" s="184"/>
      <c r="Z49" s="184"/>
      <c r="AA49" s="184"/>
      <c r="AB49" s="185"/>
      <c r="AC49" s="176"/>
      <c r="AE49" s="177"/>
    </row>
    <row r="50" spans="1:31" s="1" customFormat="1" ht="14.1" customHeight="1" x14ac:dyDescent="0.25">
      <c r="A50" s="170"/>
      <c r="B50" s="171" t="s">
        <v>128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301" t="s">
        <v>129</v>
      </c>
      <c r="N50" s="301"/>
      <c r="O50" s="301"/>
      <c r="P50" s="173"/>
      <c r="Q50" s="173"/>
      <c r="R50" s="302">
        <f>R46</f>
        <v>42887</v>
      </c>
      <c r="S50" s="302"/>
      <c r="T50" s="302"/>
      <c r="U50" s="184"/>
      <c r="V50" s="184"/>
      <c r="W50" s="184"/>
      <c r="X50" s="184"/>
      <c r="Y50" s="184"/>
      <c r="Z50" s="184"/>
      <c r="AA50" s="184"/>
      <c r="AB50" s="185"/>
      <c r="AC50" s="176"/>
      <c r="AE50" s="177"/>
    </row>
    <row r="51" spans="1:31" s="1" customFormat="1" ht="6.75" customHeight="1" x14ac:dyDescent="0.25">
      <c r="A51" s="170"/>
      <c r="B51" s="45"/>
      <c r="C51" s="179" t="s">
        <v>130</v>
      </c>
      <c r="D51" s="181"/>
      <c r="E51" s="180"/>
      <c r="F51" s="181"/>
      <c r="G51" s="181"/>
      <c r="H51" s="181"/>
      <c r="I51" s="181"/>
      <c r="J51" s="181"/>
      <c r="K51" s="179" t="s">
        <v>122</v>
      </c>
      <c r="L51" s="182"/>
      <c r="M51" s="183"/>
      <c r="N51" s="179" t="s">
        <v>123</v>
      </c>
      <c r="O51" s="183"/>
      <c r="P51" s="183"/>
      <c r="Q51" s="182"/>
      <c r="R51" s="303" t="s">
        <v>124</v>
      </c>
      <c r="S51" s="303"/>
      <c r="T51" s="303"/>
      <c r="U51" s="184"/>
      <c r="V51" s="184"/>
      <c r="W51" s="184"/>
      <c r="X51" s="184"/>
      <c r="Y51" s="184"/>
      <c r="Z51" s="184"/>
      <c r="AA51" s="184"/>
      <c r="AB51" s="185"/>
      <c r="AC51" s="176"/>
      <c r="AE51" s="177"/>
    </row>
    <row r="52" spans="1:31" ht="15.75" thickBot="1" x14ac:dyDescent="0.3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Y52" s="187"/>
      <c r="Z52" s="187"/>
      <c r="AA52" s="187"/>
      <c r="AB52" s="188"/>
    </row>
  </sheetData>
  <mergeCells count="54">
    <mergeCell ref="M50:O50"/>
    <mergeCell ref="R50:T50"/>
    <mergeCell ref="R51:T51"/>
    <mergeCell ref="M46:O46"/>
    <mergeCell ref="R46:T46"/>
    <mergeCell ref="R47:T47"/>
    <mergeCell ref="M48:O48"/>
    <mergeCell ref="R48:T48"/>
    <mergeCell ref="R49:T49"/>
    <mergeCell ref="O8:W8"/>
    <mergeCell ref="B9:B10"/>
    <mergeCell ref="S42:S43"/>
    <mergeCell ref="T42:T43"/>
    <mergeCell ref="U42:AB42"/>
    <mergeCell ref="H43:N43"/>
    <mergeCell ref="U43:AB43"/>
    <mergeCell ref="F9:F10"/>
    <mergeCell ref="G9:G10"/>
    <mergeCell ref="U44:AB44"/>
    <mergeCell ref="L9:L10"/>
    <mergeCell ref="M9:M10"/>
    <mergeCell ref="O9:Q9"/>
    <mergeCell ref="R9:T9"/>
    <mergeCell ref="U9:W9"/>
    <mergeCell ref="A42:N42"/>
    <mergeCell ref="O42:O43"/>
    <mergeCell ref="P42:P43"/>
    <mergeCell ref="Q42:Q43"/>
    <mergeCell ref="R42:R43"/>
    <mergeCell ref="AA7:AA10"/>
    <mergeCell ref="AB7:AB10"/>
    <mergeCell ref="N8:N10"/>
    <mergeCell ref="A2:D2"/>
    <mergeCell ref="E2:AB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L5:T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4"/>
  <sheetViews>
    <sheetView tabSelected="1" view="pageBreakPreview" zoomScale="115" zoomScaleNormal="80" zoomScaleSheetLayoutView="115" workbookViewId="0">
      <selection activeCell="D74" sqref="D74"/>
    </sheetView>
  </sheetViews>
  <sheetFormatPr defaultRowHeight="14.25" x14ac:dyDescent="0.2"/>
  <cols>
    <col min="1" max="1" width="17.85546875" style="189" customWidth="1"/>
    <col min="2" max="2" width="49.140625" style="189" customWidth="1"/>
    <col min="3" max="3" width="21.140625" style="189" customWidth="1"/>
    <col min="4" max="4" width="21.42578125" style="189" customWidth="1"/>
    <col min="5" max="5" width="22" style="189" customWidth="1"/>
    <col min="6" max="14" width="12.7109375" style="189" customWidth="1"/>
    <col min="15" max="15" width="20.140625" style="189" customWidth="1"/>
    <col min="16" max="16384" width="9.140625" style="189"/>
  </cols>
  <sheetData>
    <row r="1" spans="1:11" ht="15" x14ac:dyDescent="0.2">
      <c r="A1" s="314"/>
      <c r="B1" s="314"/>
    </row>
    <row r="2" spans="1:11" ht="15" x14ac:dyDescent="0.25">
      <c r="A2" s="3" t="s">
        <v>131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4" spans="1:11" ht="15" thickBot="1" x14ac:dyDescent="0.25"/>
    <row r="5" spans="1:11" ht="15" x14ac:dyDescent="0.2">
      <c r="A5" s="315" t="s">
        <v>132</v>
      </c>
      <c r="B5" s="315" t="s">
        <v>133</v>
      </c>
      <c r="C5" s="304" t="s">
        <v>134</v>
      </c>
      <c r="D5" s="305"/>
      <c r="E5" s="306"/>
    </row>
    <row r="6" spans="1:11" ht="15.75" thickBot="1" x14ac:dyDescent="0.25">
      <c r="A6" s="316"/>
      <c r="B6" s="316"/>
      <c r="C6" s="190" t="s">
        <v>135</v>
      </c>
      <c r="D6" s="191" t="s">
        <v>136</v>
      </c>
      <c r="E6" s="192" t="s">
        <v>137</v>
      </c>
    </row>
    <row r="7" spans="1:11" ht="15.75" customHeight="1" x14ac:dyDescent="0.2">
      <c r="A7" s="307" t="s">
        <v>138</v>
      </c>
      <c r="B7" s="193" t="s">
        <v>139</v>
      </c>
      <c r="C7" s="194">
        <v>38.265737380267417</v>
      </c>
      <c r="D7" s="195">
        <v>9139.614483753614</v>
      </c>
      <c r="E7" s="196">
        <v>10.629371494518727</v>
      </c>
    </row>
    <row r="8" spans="1:11" ht="25.5" x14ac:dyDescent="0.2">
      <c r="A8" s="308"/>
      <c r="B8" s="197" t="s">
        <v>140</v>
      </c>
      <c r="C8" s="198">
        <v>38.26695930941667</v>
      </c>
      <c r="D8" s="199">
        <v>9139.9063365210022</v>
      </c>
      <c r="E8" s="200">
        <v>10.629710919282408</v>
      </c>
    </row>
    <row r="9" spans="1:11" x14ac:dyDescent="0.2">
      <c r="A9" s="308"/>
      <c r="B9" s="197" t="s">
        <v>141</v>
      </c>
      <c r="C9" s="198">
        <v>38.265646091041383</v>
      </c>
      <c r="D9" s="199">
        <v>9139.5926796962613</v>
      </c>
      <c r="E9" s="200">
        <v>10.629346136400384</v>
      </c>
    </row>
    <row r="10" spans="1:11" x14ac:dyDescent="0.2">
      <c r="A10" s="308"/>
      <c r="B10" s="197" t="s">
        <v>142</v>
      </c>
      <c r="C10" s="198">
        <v>38.264725923326885</v>
      </c>
      <c r="D10" s="199">
        <v>9139.372901410341</v>
      </c>
      <c r="E10" s="200">
        <v>10.629090534257468</v>
      </c>
    </row>
    <row r="11" spans="1:11" x14ac:dyDescent="0.2">
      <c r="A11" s="308"/>
      <c r="B11" s="201" t="s">
        <v>143</v>
      </c>
      <c r="C11" s="198">
        <v>38.265577656268</v>
      </c>
      <c r="D11" s="199">
        <v>9139.576334331221</v>
      </c>
      <c r="E11" s="200">
        <v>10.629327126741112</v>
      </c>
    </row>
    <row r="12" spans="1:11" x14ac:dyDescent="0.2">
      <c r="A12" s="308"/>
      <c r="B12" s="201" t="s">
        <v>144</v>
      </c>
      <c r="C12" s="198">
        <v>38.267245988050043</v>
      </c>
      <c r="D12" s="199">
        <v>9139.9748085372012</v>
      </c>
      <c r="E12" s="200">
        <v>10.629790552236123</v>
      </c>
    </row>
    <row r="13" spans="1:11" ht="25.5" x14ac:dyDescent="0.2">
      <c r="A13" s="308"/>
      <c r="B13" s="201" t="s">
        <v>145</v>
      </c>
      <c r="C13" s="198">
        <v>38.266470783816132</v>
      </c>
      <c r="D13" s="199">
        <v>9139.7896541842692</v>
      </c>
      <c r="E13" s="200">
        <v>10.629575217726703</v>
      </c>
    </row>
    <row r="14" spans="1:11" x14ac:dyDescent="0.2">
      <c r="A14" s="308"/>
      <c r="B14" s="201" t="s">
        <v>146</v>
      </c>
      <c r="C14" s="198">
        <v>38.264971298580612</v>
      </c>
      <c r="D14" s="199">
        <v>9139.4315082836547</v>
      </c>
      <c r="E14" s="200">
        <v>10.629158694050171</v>
      </c>
    </row>
    <row r="15" spans="1:11" x14ac:dyDescent="0.2">
      <c r="A15" s="308"/>
      <c r="B15" s="201" t="s">
        <v>147</v>
      </c>
      <c r="C15" s="198">
        <v>38.264000769747987</v>
      </c>
      <c r="D15" s="199">
        <v>9139.1997014511508</v>
      </c>
      <c r="E15" s="200">
        <v>10.628889102707774</v>
      </c>
    </row>
    <row r="16" spans="1:11" x14ac:dyDescent="0.2">
      <c r="A16" s="308"/>
      <c r="B16" s="197" t="s">
        <v>148</v>
      </c>
      <c r="C16" s="198">
        <v>38.265946586864032</v>
      </c>
      <c r="D16" s="199">
        <v>9139.6644518914673</v>
      </c>
      <c r="E16" s="200">
        <v>10.629429607462232</v>
      </c>
    </row>
    <row r="17" spans="1:5" x14ac:dyDescent="0.2">
      <c r="A17" s="308"/>
      <c r="B17" s="201" t="s">
        <v>149</v>
      </c>
      <c r="C17" s="198">
        <v>38.267582045615086</v>
      </c>
      <c r="D17" s="199">
        <v>9140.0550745087767</v>
      </c>
      <c r="E17" s="200">
        <v>10.629883901559745</v>
      </c>
    </row>
    <row r="18" spans="1:5" ht="25.5" x14ac:dyDescent="0.2">
      <c r="A18" s="308"/>
      <c r="B18" s="197" t="s">
        <v>150</v>
      </c>
      <c r="C18" s="198">
        <v>38.284021635394957</v>
      </c>
      <c r="D18" s="199">
        <v>9143.9816031253813</v>
      </c>
      <c r="E18" s="200">
        <v>10.634450454276378</v>
      </c>
    </row>
    <row r="19" spans="1:5" ht="16.5" customHeight="1" x14ac:dyDescent="0.2">
      <c r="A19" s="308"/>
      <c r="B19" s="197" t="s">
        <v>151</v>
      </c>
      <c r="C19" s="198">
        <v>38.266222568224308</v>
      </c>
      <c r="D19" s="199">
        <v>9139.7303689078453</v>
      </c>
      <c r="E19" s="200">
        <v>10.629506268951197</v>
      </c>
    </row>
    <row r="20" spans="1:5" ht="25.5" x14ac:dyDescent="0.2">
      <c r="A20" s="308"/>
      <c r="B20" s="201" t="s">
        <v>152</v>
      </c>
      <c r="C20" s="198">
        <v>38.26617021867164</v>
      </c>
      <c r="D20" s="199">
        <v>9139.717865431825</v>
      </c>
      <c r="E20" s="200">
        <v>10.629491727408789</v>
      </c>
    </row>
    <row r="21" spans="1:5" ht="30" customHeight="1" x14ac:dyDescent="0.2">
      <c r="A21" s="308"/>
      <c r="B21" s="201" t="s">
        <v>153</v>
      </c>
      <c r="C21" s="198"/>
      <c r="D21" s="199"/>
      <c r="E21" s="200"/>
    </row>
    <row r="22" spans="1:5" x14ac:dyDescent="0.2">
      <c r="A22" s="308"/>
      <c r="B22" s="201" t="s">
        <v>154</v>
      </c>
      <c r="C22" s="198">
        <v>38.270342910892815</v>
      </c>
      <c r="D22" s="199">
        <v>9140.7144958608151</v>
      </c>
      <c r="E22" s="200">
        <v>10.630650808581338</v>
      </c>
    </row>
    <row r="23" spans="1:5" x14ac:dyDescent="0.2">
      <c r="A23" s="308"/>
      <c r="B23" s="201" t="s">
        <v>155</v>
      </c>
      <c r="C23" s="198">
        <v>38.261709767857553</v>
      </c>
      <c r="D23" s="199">
        <v>9138.6525050427281</v>
      </c>
      <c r="E23" s="200">
        <v>10.628252713293765</v>
      </c>
    </row>
    <row r="24" spans="1:5" x14ac:dyDescent="0.2">
      <c r="A24" s="308"/>
      <c r="B24" s="201" t="s">
        <v>156</v>
      </c>
      <c r="C24" s="198">
        <v>38.265423159985197</v>
      </c>
      <c r="D24" s="199">
        <v>9139.5394335275087</v>
      </c>
      <c r="E24" s="200">
        <v>10.629284211106999</v>
      </c>
    </row>
    <row r="25" spans="1:5" x14ac:dyDescent="0.2">
      <c r="A25" s="308"/>
      <c r="B25" s="201" t="s">
        <v>157</v>
      </c>
      <c r="C25" s="198">
        <v>38.264138019303417</v>
      </c>
      <c r="D25" s="199">
        <v>9139.2324829447425</v>
      </c>
      <c r="E25" s="200">
        <v>10.628927227584283</v>
      </c>
    </row>
    <row r="26" spans="1:5" x14ac:dyDescent="0.2">
      <c r="A26" s="308"/>
      <c r="B26" s="201" t="s">
        <v>158</v>
      </c>
      <c r="C26" s="198">
        <v>38.266554634270108</v>
      </c>
      <c r="D26" s="199">
        <v>9139.8096815214139</v>
      </c>
      <c r="E26" s="200">
        <v>10.629598509519473</v>
      </c>
    </row>
    <row r="27" spans="1:5" x14ac:dyDescent="0.2">
      <c r="A27" s="308"/>
      <c r="B27" s="201" t="s">
        <v>159</v>
      </c>
      <c r="C27" s="198">
        <v>38.266427113967104</v>
      </c>
      <c r="D27" s="199">
        <v>9139.7792238198763</v>
      </c>
      <c r="E27" s="200">
        <v>10.629563087213084</v>
      </c>
    </row>
    <row r="28" spans="1:5" x14ac:dyDescent="0.2">
      <c r="A28" s="308"/>
      <c r="B28" s="201" t="s">
        <v>160</v>
      </c>
      <c r="C28" s="198">
        <v>38.266027386762993</v>
      </c>
      <c r="D28" s="199">
        <v>9139.6837506160555</v>
      </c>
      <c r="E28" s="200">
        <v>10.629452051878609</v>
      </c>
    </row>
    <row r="29" spans="1:5" x14ac:dyDescent="0.2">
      <c r="A29" s="308"/>
      <c r="B29" s="201" t="s">
        <v>161</v>
      </c>
      <c r="C29" s="198">
        <v>38.26544605526751</v>
      </c>
      <c r="D29" s="199">
        <v>9139.544901971818</v>
      </c>
      <c r="E29" s="200">
        <v>10.629290570907642</v>
      </c>
    </row>
    <row r="30" spans="1:5" x14ac:dyDescent="0.2">
      <c r="A30" s="308"/>
      <c r="B30" s="201" t="s">
        <v>162</v>
      </c>
      <c r="C30" s="198">
        <v>38.266676219993379</v>
      </c>
      <c r="D30" s="199">
        <v>9139.838721772916</v>
      </c>
      <c r="E30" s="200">
        <v>10.629632283331494</v>
      </c>
    </row>
    <row r="31" spans="1:5" x14ac:dyDescent="0.2">
      <c r="A31" s="308"/>
      <c r="B31" s="197" t="s">
        <v>163</v>
      </c>
      <c r="C31" s="198">
        <v>38.266919771121309</v>
      </c>
      <c r="D31" s="199">
        <v>9139.8968929612638</v>
      </c>
      <c r="E31" s="200">
        <v>10.629699936422586</v>
      </c>
    </row>
    <row r="32" spans="1:5" x14ac:dyDescent="0.2">
      <c r="A32" s="308"/>
      <c r="B32" s="201" t="s">
        <v>164</v>
      </c>
      <c r="C32" s="198">
        <v>38.265629632309413</v>
      </c>
      <c r="D32" s="199">
        <v>9139.58874859561</v>
      </c>
      <c r="E32" s="200">
        <v>10.629341564530392</v>
      </c>
    </row>
    <row r="33" spans="1:5" x14ac:dyDescent="0.2">
      <c r="A33" s="308"/>
      <c r="B33" s="201" t="s">
        <v>165</v>
      </c>
      <c r="C33" s="198">
        <v>38.269835162336072</v>
      </c>
      <c r="D33" s="199">
        <v>9140.5932221998046</v>
      </c>
      <c r="E33" s="200">
        <v>10.630509767315575</v>
      </c>
    </row>
    <row r="34" spans="1:5" x14ac:dyDescent="0.2">
      <c r="A34" s="308"/>
      <c r="B34" s="201" t="s">
        <v>166</v>
      </c>
      <c r="C34" s="198">
        <v>38.267945894542201</v>
      </c>
      <c r="D34" s="199">
        <v>9140.1419783332367</v>
      </c>
      <c r="E34" s="200">
        <v>10.629984970706166</v>
      </c>
    </row>
    <row r="35" spans="1:5" ht="24.75" customHeight="1" x14ac:dyDescent="0.2">
      <c r="A35" s="308"/>
      <c r="B35" s="197" t="s">
        <v>167</v>
      </c>
      <c r="C35" s="198"/>
      <c r="D35" s="199"/>
      <c r="E35" s="200"/>
    </row>
    <row r="36" spans="1:5" x14ac:dyDescent="0.2">
      <c r="A36" s="308"/>
      <c r="B36" s="197" t="s">
        <v>168</v>
      </c>
      <c r="C36" s="198">
        <v>38.266000320827942</v>
      </c>
      <c r="D36" s="199">
        <v>9139.6772860284382</v>
      </c>
      <c r="E36" s="200">
        <v>10.629444533563317</v>
      </c>
    </row>
    <row r="37" spans="1:5" x14ac:dyDescent="0.2">
      <c r="A37" s="308"/>
      <c r="B37" s="201" t="s">
        <v>169</v>
      </c>
      <c r="C37" s="198">
        <v>38.266075518339676</v>
      </c>
      <c r="D37" s="199">
        <v>9139.695246645806</v>
      </c>
      <c r="E37" s="200">
        <v>10.62946542176102</v>
      </c>
    </row>
    <row r="38" spans="1:5" x14ac:dyDescent="0.2">
      <c r="A38" s="308"/>
      <c r="B38" s="201" t="s">
        <v>170</v>
      </c>
      <c r="C38" s="198">
        <v>38.267062265301753</v>
      </c>
      <c r="D38" s="199">
        <v>9139.9309271120364</v>
      </c>
      <c r="E38" s="200">
        <v>10.629739518139376</v>
      </c>
    </row>
    <row r="39" spans="1:5" x14ac:dyDescent="0.2">
      <c r="A39" s="308"/>
      <c r="B39" s="201" t="s">
        <v>171</v>
      </c>
      <c r="C39" s="198">
        <v>38.2665601331991</v>
      </c>
      <c r="D39" s="199">
        <v>9139.8109949180598</v>
      </c>
      <c r="E39" s="200">
        <v>10.629600036999749</v>
      </c>
    </row>
    <row r="40" spans="1:5" x14ac:dyDescent="0.2">
      <c r="A40" s="308"/>
      <c r="B40" s="201" t="s">
        <v>172</v>
      </c>
      <c r="C40" s="198">
        <v>38.266339745085553</v>
      </c>
      <c r="D40" s="199">
        <v>9139.7583561207302</v>
      </c>
      <c r="E40" s="200">
        <v>10.62953881807932</v>
      </c>
    </row>
    <row r="41" spans="1:5" x14ac:dyDescent="0.2">
      <c r="A41" s="308"/>
      <c r="B41" s="201" t="s">
        <v>173</v>
      </c>
      <c r="C41" s="198">
        <v>38.265386611055412</v>
      </c>
      <c r="D41" s="199">
        <v>9139.5307039654799</v>
      </c>
      <c r="E41" s="200">
        <v>10.629274058626503</v>
      </c>
    </row>
    <row r="42" spans="1:5" x14ac:dyDescent="0.2">
      <c r="A42" s="308"/>
      <c r="B42" s="201" t="s">
        <v>174</v>
      </c>
      <c r="C42" s="198">
        <v>38.264839388360869</v>
      </c>
      <c r="D42" s="199">
        <v>9139.4000020685016</v>
      </c>
      <c r="E42" s="200">
        <v>10.629122052322463</v>
      </c>
    </row>
    <row r="43" spans="1:5" x14ac:dyDescent="0.2">
      <c r="A43" s="308"/>
      <c r="B43" s="197" t="s">
        <v>175</v>
      </c>
      <c r="C43" s="198">
        <v>38.264256864341377</v>
      </c>
      <c r="D43" s="199">
        <v>9139.2608685947944</v>
      </c>
      <c r="E43" s="200">
        <v>10.628960240094827</v>
      </c>
    </row>
    <row r="44" spans="1:5" ht="15" thickBot="1" x14ac:dyDescent="0.25">
      <c r="A44" s="308"/>
      <c r="B44" s="202" t="s">
        <v>176</v>
      </c>
      <c r="C44" s="203">
        <v>38.267665294053835</v>
      </c>
      <c r="D44" s="204">
        <v>9140.0749580570537</v>
      </c>
      <c r="E44" s="205">
        <v>10.629907026126064</v>
      </c>
    </row>
    <row r="45" spans="1:5" ht="15.75" customHeight="1" x14ac:dyDescent="0.2">
      <c r="A45" s="308"/>
      <c r="B45" s="206" t="s">
        <v>177</v>
      </c>
      <c r="C45" s="194">
        <v>38.268277301108533</v>
      </c>
      <c r="D45" s="195">
        <v>9140.2211334328385</v>
      </c>
      <c r="E45" s="196">
        <v>10.630077028085703</v>
      </c>
    </row>
    <row r="46" spans="1:5" ht="15" thickBot="1" x14ac:dyDescent="0.25">
      <c r="A46" s="309"/>
      <c r="B46" s="207" t="s">
        <v>178</v>
      </c>
      <c r="C46" s="203">
        <v>38.267060391020699</v>
      </c>
      <c r="D46" s="204">
        <v>9139.9304794476902</v>
      </c>
      <c r="E46" s="205">
        <v>10.629738997505749</v>
      </c>
    </row>
    <row r="47" spans="1:5" x14ac:dyDescent="0.2">
      <c r="A47" s="310" t="s">
        <v>179</v>
      </c>
      <c r="B47" s="208" t="s">
        <v>180</v>
      </c>
      <c r="C47" s="194">
        <v>38.266509524282569</v>
      </c>
      <c r="D47" s="195">
        <v>9139.7989071858428</v>
      </c>
      <c r="E47" s="196">
        <v>10.629585978967381</v>
      </c>
    </row>
    <row r="48" spans="1:5" ht="15" thickBot="1" x14ac:dyDescent="0.25">
      <c r="A48" s="309"/>
      <c r="B48" s="202" t="s">
        <v>181</v>
      </c>
      <c r="C48" s="203">
        <v>38.268363913906398</v>
      </c>
      <c r="D48" s="204">
        <v>9140.2418205444956</v>
      </c>
      <c r="E48" s="205">
        <v>10.630101087196222</v>
      </c>
    </row>
    <row r="49" spans="1:5" x14ac:dyDescent="0.2">
      <c r="A49" s="310" t="s">
        <v>182</v>
      </c>
      <c r="B49" s="209" t="s">
        <v>183</v>
      </c>
      <c r="C49" s="194">
        <v>38.265452468746709</v>
      </c>
      <c r="D49" s="195">
        <v>9139.5464338050297</v>
      </c>
      <c r="E49" s="196">
        <v>10.629292352429641</v>
      </c>
    </row>
    <row r="50" spans="1:5" ht="25.5" x14ac:dyDescent="0.2">
      <c r="A50" s="308"/>
      <c r="B50" s="210" t="s">
        <v>184</v>
      </c>
      <c r="C50" s="198">
        <v>38.265257740389615</v>
      </c>
      <c r="D50" s="199">
        <v>9139.499923735324</v>
      </c>
      <c r="E50" s="200">
        <v>10.629238261219337</v>
      </c>
    </row>
    <row r="51" spans="1:5" ht="25.5" customHeight="1" x14ac:dyDescent="0.2">
      <c r="A51" s="308"/>
      <c r="B51" s="201" t="s">
        <v>185</v>
      </c>
      <c r="C51" s="198">
        <v>38.265168696776534</v>
      </c>
      <c r="D51" s="199">
        <v>9139.4786560334178</v>
      </c>
      <c r="E51" s="200">
        <v>10.629213526882371</v>
      </c>
    </row>
    <row r="52" spans="1:5" ht="26.25" customHeight="1" x14ac:dyDescent="0.2">
      <c r="A52" s="308"/>
      <c r="B52" s="201" t="s">
        <v>186</v>
      </c>
      <c r="C52" s="198">
        <v>38.262602662370696</v>
      </c>
      <c r="D52" s="199">
        <v>9138.8657692363249</v>
      </c>
      <c r="E52" s="200">
        <v>10.628500739547416</v>
      </c>
    </row>
    <row r="53" spans="1:5" x14ac:dyDescent="0.2">
      <c r="A53" s="308"/>
      <c r="B53" s="197" t="s">
        <v>187</v>
      </c>
      <c r="C53" s="198">
        <v>38.26443902178157</v>
      </c>
      <c r="D53" s="199">
        <v>9139.3043761525387</v>
      </c>
      <c r="E53" s="200">
        <v>10.629010839383769</v>
      </c>
    </row>
    <row r="54" spans="1:5" ht="23.25" customHeight="1" x14ac:dyDescent="0.2">
      <c r="A54" s="308"/>
      <c r="B54" s="201" t="s">
        <v>188</v>
      </c>
      <c r="C54" s="198">
        <v>38.26392430182176</v>
      </c>
      <c r="D54" s="199">
        <v>9139.1814374004898</v>
      </c>
      <c r="E54" s="200">
        <v>10.628867861617156</v>
      </c>
    </row>
    <row r="55" spans="1:5" x14ac:dyDescent="0.2">
      <c r="A55" s="308"/>
      <c r="B55" s="201" t="s">
        <v>189</v>
      </c>
      <c r="C55" s="198">
        <v>38.267235384332821</v>
      </c>
      <c r="D55" s="199">
        <v>9139.9722758828193</v>
      </c>
      <c r="E55" s="200">
        <v>10.629787606759116</v>
      </c>
    </row>
    <row r="56" spans="1:5" x14ac:dyDescent="0.2">
      <c r="A56" s="308"/>
      <c r="B56" s="201" t="s">
        <v>190</v>
      </c>
      <c r="C56" s="198">
        <v>38.266693856854715</v>
      </c>
      <c r="D56" s="199">
        <v>9139.842934264936</v>
      </c>
      <c r="E56" s="200">
        <v>10.629637182459643</v>
      </c>
    </row>
    <row r="57" spans="1:5" x14ac:dyDescent="0.2">
      <c r="A57" s="308"/>
      <c r="B57" s="201" t="s">
        <v>191</v>
      </c>
      <c r="C57" s="198">
        <v>38.267431735123012</v>
      </c>
      <c r="D57" s="199">
        <v>9140.0191734640175</v>
      </c>
      <c r="E57" s="200">
        <v>10.629842148645281</v>
      </c>
    </row>
    <row r="58" spans="1:5" x14ac:dyDescent="0.2">
      <c r="A58" s="308"/>
      <c r="B58" s="201" t="s">
        <v>192</v>
      </c>
      <c r="C58" s="198">
        <v>38.265354500917866</v>
      </c>
      <c r="D58" s="199">
        <v>9139.5230345907785</v>
      </c>
      <c r="E58" s="200">
        <v>10.629265139143852</v>
      </c>
    </row>
    <row r="59" spans="1:5" x14ac:dyDescent="0.2">
      <c r="A59" s="308"/>
      <c r="B59" s="201" t="s">
        <v>193</v>
      </c>
      <c r="C59" s="198">
        <v>38.256800472681576</v>
      </c>
      <c r="D59" s="199">
        <v>9137.4799400180564</v>
      </c>
      <c r="E59" s="200">
        <v>10.626889020189326</v>
      </c>
    </row>
    <row r="60" spans="1:5" x14ac:dyDescent="0.2">
      <c r="A60" s="308"/>
      <c r="B60" s="201" t="s">
        <v>194</v>
      </c>
      <c r="C60" s="198">
        <v>38.262195117372642</v>
      </c>
      <c r="D60" s="199">
        <v>9138.768428784475</v>
      </c>
      <c r="E60" s="200">
        <v>10.628387532603512</v>
      </c>
    </row>
    <row r="61" spans="1:5" ht="25.5" x14ac:dyDescent="0.2">
      <c r="A61" s="308"/>
      <c r="B61" s="197" t="s">
        <v>195</v>
      </c>
      <c r="C61" s="198">
        <v>38.268277141732753</v>
      </c>
      <c r="D61" s="199">
        <v>9140.2210953665872</v>
      </c>
      <c r="E61" s="200">
        <v>10.630076983814654</v>
      </c>
    </row>
    <row r="62" spans="1:5" x14ac:dyDescent="0.2">
      <c r="A62" s="308"/>
      <c r="B62" s="201" t="s">
        <v>196</v>
      </c>
      <c r="C62" s="198">
        <v>38.266751516915676</v>
      </c>
      <c r="D62" s="199">
        <v>9139.8567061340891</v>
      </c>
      <c r="E62" s="200">
        <v>10.629653199143243</v>
      </c>
    </row>
    <row r="63" spans="1:5" x14ac:dyDescent="0.2">
      <c r="A63" s="308"/>
      <c r="B63" s="201" t="s">
        <v>197</v>
      </c>
      <c r="C63" s="198">
        <v>38.266846483811094</v>
      </c>
      <c r="D63" s="199">
        <v>9139.8793885876967</v>
      </c>
      <c r="E63" s="200">
        <v>10.629679578836415</v>
      </c>
    </row>
    <row r="64" spans="1:5" x14ac:dyDescent="0.2">
      <c r="A64" s="308"/>
      <c r="B64" s="201" t="s">
        <v>198</v>
      </c>
      <c r="C64" s="198">
        <v>38.265866384423148</v>
      </c>
      <c r="D64" s="199">
        <v>9139.6452958672926</v>
      </c>
      <c r="E64" s="200">
        <v>10.62940732900643</v>
      </c>
    </row>
    <row r="65" spans="1:30" x14ac:dyDescent="0.2">
      <c r="A65" s="308"/>
      <c r="B65" s="201" t="s">
        <v>199</v>
      </c>
      <c r="C65" s="198">
        <v>38.265869279597439</v>
      </c>
      <c r="D65" s="199">
        <v>9139.6459873678014</v>
      </c>
      <c r="E65" s="200">
        <v>10.62940813322151</v>
      </c>
    </row>
    <row r="66" spans="1:30" x14ac:dyDescent="0.2">
      <c r="A66" s="308"/>
      <c r="B66" s="201" t="s">
        <v>200</v>
      </c>
      <c r="C66" s="198">
        <v>38.265130359322747</v>
      </c>
      <c r="D66" s="199">
        <v>9139.4694992897657</v>
      </c>
      <c r="E66" s="200">
        <v>10.629202877589652</v>
      </c>
    </row>
    <row r="67" spans="1:30" x14ac:dyDescent="0.2">
      <c r="A67" s="308"/>
      <c r="B67" s="201" t="s">
        <v>201</v>
      </c>
      <c r="C67" s="198">
        <v>38.266071708169676</v>
      </c>
      <c r="D67" s="199">
        <v>9139.6943366023243</v>
      </c>
      <c r="E67" s="200">
        <v>10.629464363380466</v>
      </c>
    </row>
    <row r="68" spans="1:30" x14ac:dyDescent="0.2">
      <c r="A68" s="308"/>
      <c r="B68" s="201" t="s">
        <v>202</v>
      </c>
      <c r="C68" s="198">
        <v>38.264996020877867</v>
      </c>
      <c r="D68" s="199">
        <v>9139.4374131029927</v>
      </c>
      <c r="E68" s="200">
        <v>10.629165561354963</v>
      </c>
    </row>
    <row r="69" spans="1:30" x14ac:dyDescent="0.2">
      <c r="A69" s="308"/>
      <c r="B69" s="201" t="s">
        <v>203</v>
      </c>
      <c r="C69" s="198">
        <v>38.265072031819905</v>
      </c>
      <c r="D69" s="199">
        <v>9139.4555680048543</v>
      </c>
      <c r="E69" s="200">
        <v>10.62918667550553</v>
      </c>
    </row>
    <row r="70" spans="1:30" x14ac:dyDescent="0.2">
      <c r="A70" s="308"/>
      <c r="B70" s="201" t="s">
        <v>204</v>
      </c>
      <c r="C70" s="198">
        <v>38.267663377449708</v>
      </c>
      <c r="D70" s="199">
        <v>9140.0745002840158</v>
      </c>
      <c r="E70" s="200">
        <v>10.62990649373603</v>
      </c>
    </row>
    <row r="71" spans="1:30" ht="29.25" customHeight="1" x14ac:dyDescent="0.2">
      <c r="A71" s="308"/>
      <c r="B71" s="201" t="s">
        <v>205</v>
      </c>
      <c r="C71" s="198">
        <v>38.263141124853895</v>
      </c>
      <c r="D71" s="199">
        <v>9138.9943787927405</v>
      </c>
      <c r="E71" s="200">
        <v>10.628650312459415</v>
      </c>
    </row>
    <row r="72" spans="1:30" x14ac:dyDescent="0.2">
      <c r="A72" s="308"/>
      <c r="B72" s="201" t="s">
        <v>206</v>
      </c>
      <c r="C72" s="198">
        <v>38.266084917896841</v>
      </c>
      <c r="D72" s="199">
        <v>9139.6974916914969</v>
      </c>
      <c r="E72" s="200">
        <v>10.629468032749122</v>
      </c>
    </row>
    <row r="73" spans="1:30" ht="15" thickBot="1" x14ac:dyDescent="0.25">
      <c r="A73" s="311"/>
      <c r="B73" s="202" t="s">
        <v>207</v>
      </c>
      <c r="C73" s="203">
        <v>38.266764134025081</v>
      </c>
      <c r="D73" s="204">
        <v>9139.8597196789415</v>
      </c>
      <c r="E73" s="205">
        <v>10.629656703895856</v>
      </c>
    </row>
    <row r="74" spans="1:30" ht="45.75" customHeight="1" thickBot="1" x14ac:dyDescent="0.25">
      <c r="A74" s="312" t="s">
        <v>208</v>
      </c>
      <c r="B74" s="313"/>
      <c r="C74" s="211">
        <v>38.265554041187286</v>
      </c>
      <c r="D74" s="212">
        <v>9139.570693966014</v>
      </c>
      <c r="E74" s="213">
        <v>10.629320566996467</v>
      </c>
    </row>
    <row r="77" spans="1:30" s="1" customFormat="1" ht="14.1" customHeight="1" x14ac:dyDescent="0.25">
      <c r="A77" s="171" t="s">
        <v>119</v>
      </c>
      <c r="B77" s="214"/>
      <c r="C77" s="214"/>
      <c r="D77" s="215" t="s">
        <v>120</v>
      </c>
      <c r="E77" s="216">
        <f>[1]Додаток!F1</f>
        <v>42887</v>
      </c>
      <c r="F77" s="217"/>
      <c r="G77" s="218"/>
      <c r="H77" s="218"/>
      <c r="I77" s="218"/>
      <c r="J77" s="218"/>
      <c r="K77" s="218"/>
      <c r="L77" s="2"/>
      <c r="M77" s="2"/>
      <c r="N77" s="2"/>
      <c r="O77" s="217"/>
      <c r="P77" s="218"/>
      <c r="Q77" s="2"/>
      <c r="R77" s="219"/>
      <c r="S77" s="219"/>
      <c r="T77" s="2"/>
      <c r="U77" s="184"/>
      <c r="V77" s="184"/>
      <c r="W77" s="184"/>
      <c r="X77" s="184"/>
      <c r="Y77" s="184"/>
      <c r="Z77" s="176"/>
      <c r="AA77" s="176"/>
      <c r="AB77" s="2"/>
      <c r="AC77" s="177"/>
      <c r="AD77" s="2"/>
    </row>
    <row r="78" spans="1:30" s="1" customFormat="1" ht="7.5" customHeight="1" x14ac:dyDescent="0.25">
      <c r="A78" s="220" t="s">
        <v>121</v>
      </c>
      <c r="C78" s="220" t="s">
        <v>122</v>
      </c>
      <c r="D78" s="221" t="s">
        <v>123</v>
      </c>
      <c r="E78" s="222" t="s">
        <v>124</v>
      </c>
      <c r="F78" s="223"/>
      <c r="G78" s="224"/>
      <c r="H78" s="224"/>
      <c r="I78" s="224"/>
      <c r="J78" s="2"/>
      <c r="K78" s="225"/>
      <c r="L78" s="2"/>
      <c r="M78" s="2"/>
      <c r="N78" s="2"/>
      <c r="O78" s="223"/>
      <c r="P78" s="225"/>
      <c r="Q78" s="2"/>
      <c r="R78" s="179"/>
      <c r="S78" s="179"/>
      <c r="T78" s="2"/>
      <c r="U78" s="184"/>
      <c r="V78" s="184"/>
      <c r="W78" s="184"/>
      <c r="X78" s="184"/>
      <c r="Y78" s="184"/>
      <c r="Z78" s="176"/>
      <c r="AA78" s="176"/>
      <c r="AB78" s="2"/>
      <c r="AC78" s="177"/>
      <c r="AD78" s="2"/>
    </row>
    <row r="79" spans="1:30" s="1" customFormat="1" ht="14.1" customHeight="1" x14ac:dyDescent="0.25">
      <c r="A79" s="171" t="s">
        <v>125</v>
      </c>
      <c r="B79" s="214"/>
      <c r="C79" s="214"/>
      <c r="D79" s="215" t="s">
        <v>126</v>
      </c>
      <c r="E79" s="216">
        <f>E77</f>
        <v>42887</v>
      </c>
      <c r="F79" s="217"/>
      <c r="G79" s="218"/>
      <c r="H79" s="218"/>
      <c r="I79" s="218"/>
      <c r="J79" s="2"/>
      <c r="K79" s="218"/>
      <c r="L79" s="2"/>
      <c r="M79" s="2"/>
      <c r="N79" s="2"/>
      <c r="O79" s="217"/>
      <c r="P79" s="218"/>
      <c r="Q79" s="2"/>
      <c r="R79" s="219"/>
      <c r="S79" s="219"/>
      <c r="T79" s="2"/>
      <c r="U79" s="184"/>
      <c r="V79" s="184"/>
      <c r="W79" s="184"/>
      <c r="X79" s="184"/>
      <c r="Y79" s="184"/>
      <c r="Z79" s="176"/>
      <c r="AA79" s="176"/>
      <c r="AB79" s="2"/>
      <c r="AC79" s="177"/>
      <c r="AD79" s="2"/>
    </row>
    <row r="80" spans="1:30" s="1" customFormat="1" ht="7.5" customHeight="1" x14ac:dyDescent="0.25">
      <c r="A80" s="220" t="s">
        <v>127</v>
      </c>
      <c r="C80" s="220" t="s">
        <v>122</v>
      </c>
      <c r="D80" s="221" t="s">
        <v>123</v>
      </c>
      <c r="E80" s="222" t="s">
        <v>124</v>
      </c>
      <c r="F80" s="223"/>
      <c r="G80" s="224"/>
      <c r="H80" s="224"/>
      <c r="I80" s="224"/>
      <c r="J80" s="2"/>
      <c r="K80" s="225"/>
      <c r="L80" s="2"/>
      <c r="M80" s="2"/>
      <c r="N80" s="2"/>
      <c r="O80" s="223"/>
      <c r="P80" s="225"/>
      <c r="Q80" s="2"/>
      <c r="R80" s="179"/>
      <c r="S80" s="179"/>
      <c r="T80" s="2"/>
      <c r="U80" s="184"/>
      <c r="V80" s="184"/>
      <c r="W80" s="184"/>
      <c r="X80" s="184"/>
      <c r="Y80" s="184"/>
      <c r="Z80" s="176"/>
      <c r="AA80" s="176"/>
      <c r="AB80" s="2"/>
      <c r="AC80" s="177"/>
      <c r="AD80" s="2"/>
    </row>
    <row r="81" spans="1:30" s="1" customFormat="1" ht="14.1" customHeight="1" x14ac:dyDescent="0.25">
      <c r="A81" s="171" t="s">
        <v>128</v>
      </c>
      <c r="B81" s="214"/>
      <c r="C81" s="214"/>
      <c r="D81" s="215" t="s">
        <v>129</v>
      </c>
      <c r="E81" s="216">
        <f>E77</f>
        <v>42887</v>
      </c>
      <c r="F81" s="217"/>
      <c r="G81" s="218"/>
      <c r="H81" s="218"/>
      <c r="I81" s="218"/>
      <c r="J81" s="2"/>
      <c r="K81" s="218"/>
      <c r="L81" s="2"/>
      <c r="M81" s="2"/>
      <c r="N81" s="2"/>
      <c r="O81" s="217"/>
      <c r="P81" s="217"/>
      <c r="Q81" s="2"/>
      <c r="R81" s="219"/>
      <c r="S81" s="219"/>
      <c r="T81" s="2"/>
      <c r="U81" s="184"/>
      <c r="V81" s="184"/>
      <c r="W81" s="184"/>
      <c r="X81" s="184"/>
      <c r="Y81" s="184"/>
      <c r="Z81" s="176"/>
      <c r="AA81" s="176"/>
      <c r="AB81" s="2"/>
      <c r="AC81" s="177"/>
      <c r="AD81" s="2"/>
    </row>
    <row r="82" spans="1:30" s="1" customFormat="1" ht="6.75" customHeight="1" x14ac:dyDescent="0.25">
      <c r="A82" s="220" t="s">
        <v>130</v>
      </c>
      <c r="C82" s="220" t="s">
        <v>122</v>
      </c>
      <c r="D82" s="221" t="s">
        <v>123</v>
      </c>
      <c r="E82" s="222" t="s">
        <v>124</v>
      </c>
      <c r="F82" s="223"/>
      <c r="G82" s="224"/>
      <c r="H82" s="224"/>
      <c r="I82" s="224"/>
      <c r="J82" s="2"/>
      <c r="K82" s="225"/>
      <c r="L82" s="2"/>
      <c r="M82" s="2"/>
      <c r="N82" s="2"/>
      <c r="O82" s="223"/>
      <c r="P82" s="225"/>
      <c r="Q82" s="2"/>
      <c r="R82" s="179"/>
      <c r="S82" s="179"/>
      <c r="T82" s="2"/>
      <c r="U82" s="184"/>
      <c r="V82" s="184"/>
      <c r="W82" s="184"/>
      <c r="X82" s="184"/>
      <c r="Y82" s="184"/>
      <c r="Z82" s="176"/>
      <c r="AA82" s="176"/>
      <c r="AB82" s="2"/>
      <c r="AC82" s="177"/>
      <c r="AD82" s="2"/>
    </row>
    <row r="83" spans="1:30" s="43" customFormat="1" ht="15" x14ac:dyDescent="0.2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</row>
    <row r="84" spans="1:30" x14ac:dyDescent="0.2">
      <c r="A84" s="227"/>
      <c r="B84" s="227"/>
      <c r="C84" s="227"/>
      <c r="D84" s="227"/>
      <c r="E84" s="227"/>
    </row>
  </sheetData>
  <mergeCells count="8">
    <mergeCell ref="A1:B1"/>
    <mergeCell ref="A5:A6"/>
    <mergeCell ref="B5:B6"/>
    <mergeCell ref="C5:E5"/>
    <mergeCell ref="A7:A46"/>
    <mergeCell ref="A47:A48"/>
    <mergeCell ref="A49:A73"/>
    <mergeCell ref="A74:B74"/>
  </mergeCells>
  <printOptions horizontalCentered="1" verticalCentered="1"/>
  <pageMargins left="0.78740157480314965" right="0.59055118110236227" top="0.39370078740157483" bottom="0.3937007874015748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розрахунок 1 до маршруту 3</vt:lpstr>
      <vt:lpstr>3</vt:lpstr>
      <vt:lpstr>додаток1 до маршруту 3</vt:lpstr>
      <vt:lpstr>'3'!Область_печати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cp:lastPrinted>2017-06-01T09:48:23Z</cp:lastPrinted>
  <dcterms:created xsi:type="dcterms:W3CDTF">2017-06-01T08:58:26Z</dcterms:created>
  <dcterms:modified xsi:type="dcterms:W3CDTF">2017-06-01T09:48:58Z</dcterms:modified>
</cp:coreProperties>
</file>