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<sst xmlns="http://schemas.openxmlformats.org/spreadsheetml/2006/main" count="97" uniqueCount="76">
  <si>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</si>
  <si>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</si>
  <si>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</si>
  <si>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</si>
  <si>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</si>
  <si>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</si>
  <si>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</si>
  <si>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</si>
  <si>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</si>
  <si>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</si>
  <si>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</si>
  <si>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</si>
  <si>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</si>
  <si>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</si>
  <si>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</si>
  <si>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</si>
  <si>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</si>
  <si>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</si>
  <si>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</si>
  <si>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</si>
  <si>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</si>
  <si>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</si>
  <si>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</si>
  <si>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</si>
  <si>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</si>
  <si>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</si>
  <si>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</si>
  <si>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</si>
  <si>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</si>
  <si>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</si>
  <si>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</si>
  <si>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</si>
  <si>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</si>
  <si>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</si>
  <si>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</si>
  <si>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</si>
  <si>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</si>
  <si>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</si>
  <si>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</si>
  <si>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</si>
  <si>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</si>
  <si>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</si>
  <si>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</si>
  <si>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</si>
  <si>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</si>
  <si>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</si>
  <si>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</si>
  <si>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</si>
  <si>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</si>
  <si>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</si>
  <si>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</si>
  <si>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</si>
  <si>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</si>
  <si>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</si>
  <si>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</si>
  <si>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</si>
  <si>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</si>
  <si>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</si>
  <si>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</si>
  <si>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</si>
  <si>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</si>
  <si>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</si>
  <si>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</si>
  <si>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</si>
  <si>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</si>
  <si>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</si>
  <si>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</si>
  <si>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</si>
  <si>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</si>
  <si>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>ГРС-5 м.Харків ТЕЦ-5</t>
  </si>
  <si>
    <t>ГРС-5 м.Харків Куряж</t>
  </si>
  <si>
    <t>ГРС-2 м.Харків с.Берізка</t>
  </si>
  <si>
    <t>переданого Харківським ЛВУМГ  та прийнятого ПАТ "Харківгаз",  ПАТ "Харківміськгаз"  по  ГРС-5 м.Харків</t>
  </si>
  <si>
    <t>з газопроводу  ШБКБ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</si>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</sst>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X4" sqref="X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75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7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37"/>
      <c r="AA6" s="38"/>
    </row>
    <row r="7" spans="2:27" ht="18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5"/>
      <c r="AA7" s="35"/>
    </row>
    <row r="8" spans="2:27" ht="18" customHeight="1">
      <c r="B8" s="78" t="s">
        <v>72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5"/>
      <c r="AA8" s="35"/>
    </row>
    <row r="9" spans="2:27" ht="18" customHeight="1">
      <c r="B9" s="80" t="s">
        <v>73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35"/>
      <c r="AA9" s="35"/>
    </row>
    <row r="10" spans="2:27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74" t="s">
        <v>22</v>
      </c>
      <c r="V12" s="71" t="s">
        <v>23</v>
      </c>
      <c r="W12" s="71" t="s">
        <v>34</v>
      </c>
      <c r="X12" s="71" t="s">
        <v>25</v>
      </c>
      <c r="Y12" s="71" t="s">
        <v>24</v>
      </c>
      <c r="Z12" s="3"/>
      <c r="AB12" s="6"/>
      <c r="AC12"/>
    </row>
    <row r="13" spans="2:29" ht="48.75" customHeight="1">
      <c r="B13" s="72"/>
      <c r="C13" s="91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1" t="s">
        <v>14</v>
      </c>
      <c r="N13" s="71" t="s">
        <v>15</v>
      </c>
      <c r="O13" s="71" t="s">
        <v>7</v>
      </c>
      <c r="P13" s="71" t="s">
        <v>19</v>
      </c>
      <c r="Q13" s="71" t="s">
        <v>32</v>
      </c>
      <c r="R13" s="71" t="s">
        <v>20</v>
      </c>
      <c r="S13" s="71" t="s">
        <v>33</v>
      </c>
      <c r="T13" s="71" t="s">
        <v>21</v>
      </c>
      <c r="U13" s="75"/>
      <c r="V13" s="72"/>
      <c r="W13" s="72"/>
      <c r="X13" s="72"/>
      <c r="Y13" s="72"/>
      <c r="Z13" s="3"/>
      <c r="AB13" s="6"/>
      <c r="AC13"/>
    </row>
    <row r="14" spans="2:29" ht="15.75" customHeight="1">
      <c r="B14" s="72"/>
      <c r="C14" s="91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75"/>
      <c r="V14" s="72"/>
      <c r="W14" s="72"/>
      <c r="X14" s="72"/>
      <c r="Y14" s="72"/>
      <c r="Z14" s="3"/>
      <c r="AB14" s="6"/>
      <c r="AC14"/>
    </row>
    <row r="15" spans="2:29" ht="30" customHeight="1">
      <c r="B15" s="84"/>
      <c r="C15" s="91"/>
      <c r="D15" s="70"/>
      <c r="E15" s="70"/>
      <c r="F15" s="70"/>
      <c r="G15" s="70"/>
      <c r="H15" s="70"/>
      <c r="I15" s="70"/>
      <c r="J15" s="70"/>
      <c r="K15" s="70"/>
      <c r="L15" s="70"/>
      <c r="M15" s="73"/>
      <c r="N15" s="73"/>
      <c r="O15" s="73"/>
      <c r="P15" s="73"/>
      <c r="Q15" s="73"/>
      <c r="R15" s="73"/>
      <c r="S15" s="73"/>
      <c r="T15" s="73"/>
      <c r="U15" s="76"/>
      <c r="V15" s="73"/>
      <c r="W15" s="73"/>
      <c r="X15" s="73"/>
      <c r="Y15" s="73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5"/>
      <c r="Y17" s="55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5"/>
      <c r="Y18" s="55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48"/>
      <c r="X19" s="55"/>
      <c r="Y19" s="5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0"/>
      <c r="T20" s="49"/>
      <c r="U20" s="51"/>
      <c r="V20" s="51"/>
      <c r="W20" s="48"/>
      <c r="X20" s="55"/>
      <c r="Y20" s="55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7">
        <v>89.1325</v>
      </c>
      <c r="D21" s="48">
        <v>3.3878</v>
      </c>
      <c r="E21" s="48">
        <v>1.1627</v>
      </c>
      <c r="F21" s="48">
        <v>0.1547</v>
      </c>
      <c r="G21" s="48">
        <v>0.2759</v>
      </c>
      <c r="H21" s="48">
        <v>0.0032</v>
      </c>
      <c r="I21" s="48">
        <v>0.0855</v>
      </c>
      <c r="J21" s="48">
        <v>0.0801</v>
      </c>
      <c r="K21" s="48">
        <v>0.1521</v>
      </c>
      <c r="L21" s="48">
        <v>0.0252</v>
      </c>
      <c r="M21" s="48">
        <v>3.3857</v>
      </c>
      <c r="N21" s="48">
        <v>2.1547</v>
      </c>
      <c r="O21" s="48">
        <v>0.7599</v>
      </c>
      <c r="P21" s="49">
        <v>33.76</v>
      </c>
      <c r="Q21" s="50">
        <v>8064</v>
      </c>
      <c r="R21" s="49">
        <v>37.38</v>
      </c>
      <c r="S21" s="50">
        <v>8928</v>
      </c>
      <c r="T21" s="49">
        <v>47.06</v>
      </c>
      <c r="U21" s="51">
        <v>-8.2</v>
      </c>
      <c r="V21" s="51">
        <v>-3.6</v>
      </c>
      <c r="W21" s="48"/>
      <c r="X21" s="55"/>
      <c r="Y21" s="55"/>
      <c r="AA21" s="4">
        <f t="shared" si="0"/>
        <v>100.0001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53"/>
      <c r="X24" s="55"/>
      <c r="Y24" s="5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48"/>
      <c r="X25" s="55"/>
      <c r="Y25" s="55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48"/>
      <c r="X26" s="55"/>
      <c r="Y26" s="5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50"/>
      <c r="R27" s="49"/>
      <c r="S27" s="50"/>
      <c r="T27" s="49"/>
      <c r="U27" s="51"/>
      <c r="V27" s="51"/>
      <c r="W27" s="48"/>
      <c r="X27" s="55"/>
      <c r="Y27" s="55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48"/>
      <c r="X28" s="55"/>
      <c r="Y28" s="55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48"/>
      <c r="X29" s="55"/>
      <c r="Y29" s="5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>
        <v>88.9638</v>
      </c>
      <c r="D30" s="48">
        <v>3.4242</v>
      </c>
      <c r="E30" s="48">
        <v>1.1878</v>
      </c>
      <c r="F30" s="48">
        <v>0.1608</v>
      </c>
      <c r="G30" s="48">
        <v>0.286</v>
      </c>
      <c r="H30" s="48">
        <v>0.0034</v>
      </c>
      <c r="I30" s="48">
        <v>0.0895</v>
      </c>
      <c r="J30" s="48">
        <v>0.0834</v>
      </c>
      <c r="K30" s="48">
        <v>0.1559</v>
      </c>
      <c r="L30" s="48">
        <v>0.0244</v>
      </c>
      <c r="M30" s="48">
        <v>3.458</v>
      </c>
      <c r="N30" s="48">
        <v>2.1628</v>
      </c>
      <c r="O30" s="48">
        <v>0.7614</v>
      </c>
      <c r="P30" s="49">
        <v>33.78</v>
      </c>
      <c r="Q30" s="50">
        <v>8069</v>
      </c>
      <c r="R30" s="49">
        <v>37.4</v>
      </c>
      <c r="S30" s="50">
        <v>8934</v>
      </c>
      <c r="T30" s="49">
        <v>47.04</v>
      </c>
      <c r="U30" s="51">
        <v>-8.5</v>
      </c>
      <c r="V30" s="51">
        <v>-2.9</v>
      </c>
      <c r="W30" s="48" t="s">
        <v>35</v>
      </c>
      <c r="X30" s="55" t="s">
        <v>55</v>
      </c>
      <c r="Y30" s="55">
        <v>0.0015</v>
      </c>
      <c r="AA30" s="4">
        <f t="shared" si="0"/>
        <v>100</v>
      </c>
      <c r="AB30" s="30" t="str">
        <f t="shared" si="1"/>
        <v>ОК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48"/>
      <c r="X31" s="55"/>
      <c r="Y31" s="5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48"/>
      <c r="X32" s="55"/>
      <c r="Y32" s="55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48"/>
      <c r="X33" s="55"/>
      <c r="Y33" s="55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9"/>
      <c r="S34" s="50"/>
      <c r="T34" s="49"/>
      <c r="U34" s="51"/>
      <c r="V34" s="51"/>
      <c r="W34" s="48"/>
      <c r="X34" s="55"/>
      <c r="Y34" s="55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2">
        <v>88.6807</v>
      </c>
      <c r="D35" s="48">
        <v>3.442</v>
      </c>
      <c r="E35" s="48">
        <v>1.1725</v>
      </c>
      <c r="F35" s="48">
        <v>0.1582</v>
      </c>
      <c r="G35" s="48">
        <v>0.2807</v>
      </c>
      <c r="H35" s="48">
        <v>0.0033</v>
      </c>
      <c r="I35" s="48">
        <v>0.0895</v>
      </c>
      <c r="J35" s="48">
        <v>0.0833</v>
      </c>
      <c r="K35" s="48">
        <v>0.1672</v>
      </c>
      <c r="L35" s="48">
        <v>0.0261</v>
      </c>
      <c r="M35" s="48">
        <v>3.6627</v>
      </c>
      <c r="N35" s="48">
        <v>2.2338</v>
      </c>
      <c r="O35" s="48">
        <v>0.7634</v>
      </c>
      <c r="P35" s="49">
        <v>33.7</v>
      </c>
      <c r="Q35" s="50">
        <v>8048</v>
      </c>
      <c r="R35" s="49">
        <v>37.31</v>
      </c>
      <c r="S35" s="50">
        <v>8910</v>
      </c>
      <c r="T35" s="49">
        <v>46.86</v>
      </c>
      <c r="U35" s="51">
        <v>-8.3</v>
      </c>
      <c r="V35" s="51">
        <v>-2.4</v>
      </c>
      <c r="W35" s="48"/>
      <c r="X35" s="55"/>
      <c r="Y35" s="55"/>
      <c r="AA35" s="4">
        <f t="shared" si="0"/>
        <v>99.99999999999999</v>
      </c>
      <c r="AB35" s="30" t="str">
        <f t="shared" si="1"/>
        <v>ОК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5"/>
      <c r="Y36" s="55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5"/>
      <c r="Y37" s="55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5"/>
      <c r="Y39" s="55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5"/>
      <c r="Y40" s="55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>
        <v>88.5929</v>
      </c>
      <c r="D41" s="48">
        <v>3.4889</v>
      </c>
      <c r="E41" s="48">
        <v>1.193</v>
      </c>
      <c r="F41" s="48">
        <v>0.161</v>
      </c>
      <c r="G41" s="48">
        <v>0.2849</v>
      </c>
      <c r="H41" s="48">
        <v>0.0034</v>
      </c>
      <c r="I41" s="48">
        <v>0.0912</v>
      </c>
      <c r="J41" s="48">
        <v>0.0853</v>
      </c>
      <c r="K41" s="48">
        <v>0.1759</v>
      </c>
      <c r="L41" s="48">
        <v>0.0274</v>
      </c>
      <c r="M41" s="48">
        <v>3.6561</v>
      </c>
      <c r="N41" s="48">
        <v>2.24</v>
      </c>
      <c r="O41" s="48">
        <v>0.7644</v>
      </c>
      <c r="P41" s="49">
        <v>33.74</v>
      </c>
      <c r="Q41" s="50">
        <v>8059</v>
      </c>
      <c r="R41" s="49">
        <v>37.35</v>
      </c>
      <c r="S41" s="50">
        <v>8921</v>
      </c>
      <c r="T41" s="49">
        <v>46.89</v>
      </c>
      <c r="U41" s="51">
        <v>-8.6</v>
      </c>
      <c r="V41" s="51">
        <v>-3.1</v>
      </c>
      <c r="W41" s="48"/>
      <c r="X41" s="55"/>
      <c r="Y41" s="55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5"/>
      <c r="Y42" s="55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>
        <v>88.6013</v>
      </c>
      <c r="D45" s="48">
        <v>3.7786</v>
      </c>
      <c r="E45" s="48">
        <v>1.1727</v>
      </c>
      <c r="F45" s="48">
        <v>0.1508</v>
      </c>
      <c r="G45" s="48">
        <v>0.2569</v>
      </c>
      <c r="H45" s="48">
        <v>0.0042</v>
      </c>
      <c r="I45" s="48">
        <v>0.0784</v>
      </c>
      <c r="J45" s="48">
        <v>0.0674</v>
      </c>
      <c r="K45" s="48">
        <v>0.1675</v>
      </c>
      <c r="L45" s="48">
        <v>0.0482</v>
      </c>
      <c r="M45" s="48">
        <v>3.6428</v>
      </c>
      <c r="N45" s="48">
        <v>2.0312</v>
      </c>
      <c r="O45" s="48">
        <v>0.7619</v>
      </c>
      <c r="P45" s="49">
        <v>33.8</v>
      </c>
      <c r="Q45" s="50">
        <v>8073</v>
      </c>
      <c r="R45" s="49">
        <v>37.42</v>
      </c>
      <c r="S45" s="50">
        <v>8938</v>
      </c>
      <c r="T45" s="54">
        <v>47.05</v>
      </c>
      <c r="U45" s="51">
        <v>-8.2</v>
      </c>
      <c r="V45" s="51">
        <v>-2</v>
      </c>
      <c r="W45" s="48" t="s">
        <v>35</v>
      </c>
      <c r="X45" s="55" t="s">
        <v>55</v>
      </c>
      <c r="Y45" s="55">
        <v>0.0017</v>
      </c>
      <c r="AA45" s="4">
        <f t="shared" si="0"/>
        <v>100</v>
      </c>
      <c r="AB45" s="30" t="str">
        <f t="shared" si="1"/>
        <v>ОК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5"/>
      <c r="Y46" s="55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64"/>
      <c r="U50" s="45"/>
      <c r="V50" s="45"/>
      <c r="W50" s="85">
        <v>42646</v>
      </c>
      <c r="X50" s="86"/>
      <c r="Y50" s="65"/>
    </row>
    <row r="51" spans="3:25" ht="12.75">
      <c r="C51" s="66"/>
      <c r="D51" s="43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67" t="s">
        <v>29</v>
      </c>
      <c r="Q51" s="67"/>
      <c r="R51" s="43"/>
      <c r="S51" s="43"/>
      <c r="T51" s="43"/>
      <c r="U51" s="43" t="s">
        <v>0</v>
      </c>
      <c r="V51" s="43"/>
      <c r="W51" s="43"/>
      <c r="X51" s="43" t="s">
        <v>16</v>
      </c>
      <c r="Y51" s="66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5"/>
      <c r="V52" s="45"/>
      <c r="W52" s="85">
        <v>42646</v>
      </c>
      <c r="X52" s="86"/>
      <c r="Y52" s="42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">
      <selection activeCell="T23" sqref="T23:U2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75390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7" t="s">
        <v>36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9"/>
    </row>
    <row r="6" spans="2:25" ht="18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2:25" ht="37.5" customHeight="1">
      <c r="B7" s="78" t="s">
        <v>75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25" ht="18" customHeight="1">
      <c r="B8" s="80" t="s">
        <v>73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2:25" ht="18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6" ht="24" customHeight="1">
      <c r="B10" s="106" t="s">
        <v>74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Z10"/>
    </row>
    <row r="11" spans="2:26" ht="30" customHeight="1">
      <c r="B11" s="71" t="s">
        <v>26</v>
      </c>
      <c r="C11" s="87" t="s">
        <v>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5" t="s">
        <v>41</v>
      </c>
      <c r="X11" s="98" t="s">
        <v>43</v>
      </c>
      <c r="Y11" s="21"/>
      <c r="Z11"/>
    </row>
    <row r="12" spans="2:26" ht="48.75" customHeight="1">
      <c r="B12" s="72"/>
      <c r="C12" s="101" t="s">
        <v>69</v>
      </c>
      <c r="D12" s="101" t="s">
        <v>70</v>
      </c>
      <c r="E12" s="101" t="s">
        <v>56</v>
      </c>
      <c r="F12" s="97" t="s">
        <v>71</v>
      </c>
      <c r="G12" s="97" t="s">
        <v>57</v>
      </c>
      <c r="H12" s="94" t="s">
        <v>58</v>
      </c>
      <c r="I12" s="94" t="s">
        <v>59</v>
      </c>
      <c r="J12" s="94" t="s">
        <v>60</v>
      </c>
      <c r="K12" s="94" t="s">
        <v>61</v>
      </c>
      <c r="L12" s="94" t="s">
        <v>62</v>
      </c>
      <c r="M12" s="94" t="s">
        <v>63</v>
      </c>
      <c r="N12" s="94" t="s">
        <v>64</v>
      </c>
      <c r="O12" s="94" t="s">
        <v>65</v>
      </c>
      <c r="P12" s="94" t="s">
        <v>66</v>
      </c>
      <c r="Q12" s="94" t="s">
        <v>67</v>
      </c>
      <c r="R12" s="94" t="s">
        <v>68</v>
      </c>
      <c r="S12" s="71"/>
      <c r="T12" s="71"/>
      <c r="U12" s="71"/>
      <c r="V12" s="102"/>
      <c r="W12" s="105"/>
      <c r="X12" s="99"/>
      <c r="Y12" s="21"/>
      <c r="Z12"/>
    </row>
    <row r="13" spans="2:26" ht="15.75" customHeight="1">
      <c r="B13" s="72"/>
      <c r="C13" s="101"/>
      <c r="D13" s="101"/>
      <c r="E13" s="101"/>
      <c r="F13" s="97"/>
      <c r="G13" s="97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72"/>
      <c r="T13" s="72"/>
      <c r="U13" s="72"/>
      <c r="V13" s="103"/>
      <c r="W13" s="105"/>
      <c r="X13" s="99"/>
      <c r="Y13" s="21"/>
      <c r="Z13"/>
    </row>
    <row r="14" spans="2:26" ht="30" customHeight="1">
      <c r="B14" s="84"/>
      <c r="C14" s="101"/>
      <c r="D14" s="101"/>
      <c r="E14" s="101"/>
      <c r="F14" s="97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73"/>
      <c r="T14" s="73"/>
      <c r="U14" s="73"/>
      <c r="V14" s="104"/>
      <c r="W14" s="105"/>
      <c r="X14" s="100"/>
      <c r="Y14" s="21"/>
      <c r="Z14"/>
    </row>
    <row r="15" spans="2:27" ht="15.75" customHeight="1">
      <c r="B15" s="56">
        <v>1</v>
      </c>
      <c r="C15" s="58">
        <v>0</v>
      </c>
      <c r="D15" s="108">
        <v>39224.88</v>
      </c>
      <c r="E15" s="58">
        <v>0</v>
      </c>
      <c r="F15" s="108">
        <v>105.66</v>
      </c>
      <c r="G15" s="108">
        <v>4432.53</v>
      </c>
      <c r="H15" s="108">
        <v>7754.45</v>
      </c>
      <c r="I15" s="108">
        <v>1844.79</v>
      </c>
      <c r="J15" s="108">
        <v>12474.28</v>
      </c>
      <c r="K15" s="108">
        <v>5709.5</v>
      </c>
      <c r="L15" s="108">
        <v>856.82</v>
      </c>
      <c r="M15" s="108">
        <v>491.35</v>
      </c>
      <c r="N15" s="108">
        <v>1017.55</v>
      </c>
      <c r="O15" s="108">
        <v>671.6</v>
      </c>
      <c r="P15" s="108">
        <v>1282.08</v>
      </c>
      <c r="Q15" s="108">
        <v>3077.05</v>
      </c>
      <c r="R15" s="108">
        <v>1359.66</v>
      </c>
      <c r="S15" s="58"/>
      <c r="T15" s="58"/>
      <c r="U15" s="58"/>
      <c r="V15" s="58"/>
      <c r="W15" s="59">
        <f>SUM(C15:V15)</f>
        <v>80302.20000000003</v>
      </c>
      <c r="X15" s="60">
        <v>33.8</v>
      </c>
      <c r="Y15" s="22"/>
      <c r="Z15" s="92" t="s">
        <v>44</v>
      </c>
      <c r="AA15" s="92"/>
    </row>
    <row r="16" spans="2:27" ht="15.75">
      <c r="B16" s="56">
        <v>2</v>
      </c>
      <c r="C16" s="58">
        <v>0</v>
      </c>
      <c r="D16" s="108">
        <v>35828.88</v>
      </c>
      <c r="E16" s="58">
        <v>0</v>
      </c>
      <c r="F16" s="108">
        <v>100.08</v>
      </c>
      <c r="G16" s="108">
        <v>4315.1</v>
      </c>
      <c r="H16" s="108">
        <v>8067.46</v>
      </c>
      <c r="I16" s="108">
        <v>1890.51</v>
      </c>
      <c r="J16" s="108">
        <v>14251.65</v>
      </c>
      <c r="K16" s="108">
        <v>6591.44</v>
      </c>
      <c r="L16" s="108">
        <v>854.93</v>
      </c>
      <c r="M16" s="108">
        <v>564.9</v>
      </c>
      <c r="N16" s="108">
        <v>1012.13</v>
      </c>
      <c r="O16" s="108">
        <v>729.26</v>
      </c>
      <c r="P16" s="108">
        <v>1238.92</v>
      </c>
      <c r="Q16" s="108">
        <v>3265.1</v>
      </c>
      <c r="R16" s="108">
        <v>1402.89</v>
      </c>
      <c r="S16" s="58"/>
      <c r="T16" s="58"/>
      <c r="U16" s="58"/>
      <c r="V16" s="58"/>
      <c r="W16" s="59">
        <f aca="true" t="shared" si="0" ref="W16:W45">SUM(C16:V16)</f>
        <v>80113.24999999999</v>
      </c>
      <c r="X16" s="60">
        <f>IF(Паспорт!P17&gt;0,Паспорт!P17,X15)</f>
        <v>33.8</v>
      </c>
      <c r="Y16" s="22"/>
      <c r="Z16" s="92"/>
      <c r="AA16" s="92"/>
    </row>
    <row r="17" spans="2:27" ht="15.75">
      <c r="B17" s="56">
        <v>3</v>
      </c>
      <c r="C17" s="58">
        <v>0</v>
      </c>
      <c r="D17" s="108">
        <v>30939.61</v>
      </c>
      <c r="E17" s="58">
        <v>0</v>
      </c>
      <c r="F17" s="108">
        <v>88.46</v>
      </c>
      <c r="G17" s="108">
        <v>4741.22</v>
      </c>
      <c r="H17" s="108">
        <v>9276.46</v>
      </c>
      <c r="I17" s="108">
        <v>1889.28</v>
      </c>
      <c r="J17" s="108">
        <v>13498.38</v>
      </c>
      <c r="K17" s="108">
        <v>6368.75</v>
      </c>
      <c r="L17" s="108">
        <v>914.68</v>
      </c>
      <c r="M17" s="108">
        <v>561.02</v>
      </c>
      <c r="N17" s="108">
        <v>1079.57</v>
      </c>
      <c r="O17" s="108">
        <v>683.67</v>
      </c>
      <c r="P17" s="108">
        <v>1517.13</v>
      </c>
      <c r="Q17" s="108">
        <v>3409.95</v>
      </c>
      <c r="R17" s="108">
        <v>1569.58</v>
      </c>
      <c r="S17" s="58"/>
      <c r="T17" s="58"/>
      <c r="U17" s="58"/>
      <c r="V17" s="58"/>
      <c r="W17" s="59">
        <f t="shared" si="0"/>
        <v>76537.76000000001</v>
      </c>
      <c r="X17" s="60">
        <f>IF(Паспорт!P18&gt;0,Паспорт!P18,X16)</f>
        <v>33.8</v>
      </c>
      <c r="Y17" s="22"/>
      <c r="Z17" s="92"/>
      <c r="AA17" s="92"/>
    </row>
    <row r="18" spans="2:27" ht="15.75">
      <c r="B18" s="56">
        <v>4</v>
      </c>
      <c r="C18" s="58">
        <v>0</v>
      </c>
      <c r="D18" s="108">
        <v>27046.79</v>
      </c>
      <c r="E18" s="58">
        <v>0</v>
      </c>
      <c r="F18" s="108">
        <v>120.17</v>
      </c>
      <c r="G18" s="108">
        <v>4905.45</v>
      </c>
      <c r="H18" s="108">
        <v>8521.96</v>
      </c>
      <c r="I18" s="108">
        <v>1851.35</v>
      </c>
      <c r="J18" s="108">
        <v>13538.08</v>
      </c>
      <c r="K18" s="108">
        <v>6220.19</v>
      </c>
      <c r="L18" s="108">
        <v>1012.42</v>
      </c>
      <c r="M18" s="108">
        <v>579.67</v>
      </c>
      <c r="N18" s="108">
        <v>1148.95</v>
      </c>
      <c r="O18" s="108">
        <v>698.65</v>
      </c>
      <c r="P18" s="108">
        <v>1413.51</v>
      </c>
      <c r="Q18" s="108">
        <v>2987.28</v>
      </c>
      <c r="R18" s="108">
        <v>1527.52</v>
      </c>
      <c r="S18" s="58"/>
      <c r="T18" s="58"/>
      <c r="U18" s="58"/>
      <c r="V18" s="58"/>
      <c r="W18" s="59">
        <f t="shared" si="0"/>
        <v>71571.98999999999</v>
      </c>
      <c r="X18" s="60">
        <f>IF(Паспорт!P19&gt;0,Паспорт!P19,X17)</f>
        <v>33.8</v>
      </c>
      <c r="Y18" s="22"/>
      <c r="Z18" s="92"/>
      <c r="AA18" s="92"/>
    </row>
    <row r="19" spans="2:27" ht="15.75">
      <c r="B19" s="56">
        <v>5</v>
      </c>
      <c r="C19" s="58">
        <v>0</v>
      </c>
      <c r="D19" s="108">
        <v>34757.49</v>
      </c>
      <c r="E19" s="58">
        <v>0</v>
      </c>
      <c r="F19" s="108">
        <v>106.97</v>
      </c>
      <c r="G19" s="108">
        <v>4234.74</v>
      </c>
      <c r="H19" s="108">
        <v>8119.23</v>
      </c>
      <c r="I19" s="108">
        <v>1765.79</v>
      </c>
      <c r="J19" s="108">
        <v>11793.77</v>
      </c>
      <c r="K19" s="108">
        <v>5880.2</v>
      </c>
      <c r="L19" s="108">
        <v>851.24</v>
      </c>
      <c r="M19" s="108">
        <v>514.16</v>
      </c>
      <c r="N19" s="108">
        <v>1037.52</v>
      </c>
      <c r="O19" s="108">
        <v>616.17</v>
      </c>
      <c r="P19" s="108">
        <v>1189.7</v>
      </c>
      <c r="Q19" s="108">
        <v>3217.42</v>
      </c>
      <c r="R19" s="108">
        <v>1331.6</v>
      </c>
      <c r="S19" s="58"/>
      <c r="T19" s="58"/>
      <c r="U19" s="58"/>
      <c r="V19" s="58"/>
      <c r="W19" s="59">
        <f t="shared" si="0"/>
        <v>75416</v>
      </c>
      <c r="X19" s="60">
        <f>IF(Паспорт!P20&gt;0,Паспорт!P20,X18)</f>
        <v>33.8</v>
      </c>
      <c r="Y19" s="22"/>
      <c r="Z19" s="92"/>
      <c r="AA19" s="92"/>
    </row>
    <row r="20" spans="2:27" ht="15.75" customHeight="1">
      <c r="B20" s="56">
        <v>6</v>
      </c>
      <c r="C20" s="58">
        <v>0</v>
      </c>
      <c r="D20" s="108">
        <v>34189.84</v>
      </c>
      <c r="E20" s="58">
        <v>0</v>
      </c>
      <c r="F20" s="108">
        <v>113.44</v>
      </c>
      <c r="G20" s="108">
        <v>4886.01</v>
      </c>
      <c r="H20" s="108">
        <v>8634.19</v>
      </c>
      <c r="I20" s="108">
        <v>1822.09</v>
      </c>
      <c r="J20" s="108">
        <v>13947.12</v>
      </c>
      <c r="K20" s="108">
        <v>5786.98</v>
      </c>
      <c r="L20" s="108">
        <v>884.1</v>
      </c>
      <c r="M20" s="108">
        <v>514.65</v>
      </c>
      <c r="N20" s="108">
        <v>1034.26</v>
      </c>
      <c r="O20" s="108">
        <v>524.09</v>
      </c>
      <c r="P20" s="108">
        <v>1215.27</v>
      </c>
      <c r="Q20" s="108">
        <v>3140.3</v>
      </c>
      <c r="R20" s="108">
        <v>1271.73</v>
      </c>
      <c r="S20" s="58"/>
      <c r="T20" s="58"/>
      <c r="U20" s="58"/>
      <c r="V20" s="58"/>
      <c r="W20" s="59">
        <f t="shared" si="0"/>
        <v>77964.06999999999</v>
      </c>
      <c r="X20" s="60">
        <f>IF(Паспорт!P21&gt;0,Паспорт!P21,X19)</f>
        <v>33.76</v>
      </c>
      <c r="Y20" s="22"/>
      <c r="Z20" s="92"/>
      <c r="AA20" s="92"/>
    </row>
    <row r="21" spans="2:27" ht="15.75">
      <c r="B21" s="56">
        <v>7</v>
      </c>
      <c r="C21" s="58">
        <v>0</v>
      </c>
      <c r="D21" s="108">
        <v>34656.16</v>
      </c>
      <c r="E21" s="58">
        <v>0</v>
      </c>
      <c r="F21" s="108">
        <v>102.86</v>
      </c>
      <c r="G21" s="108">
        <v>4600</v>
      </c>
      <c r="H21" s="108">
        <v>7724.77</v>
      </c>
      <c r="I21" s="108">
        <v>1869.25</v>
      </c>
      <c r="J21" s="108">
        <v>13486.06</v>
      </c>
      <c r="K21" s="108">
        <v>5954.41</v>
      </c>
      <c r="L21" s="108">
        <v>887.81</v>
      </c>
      <c r="M21" s="108">
        <v>505.34</v>
      </c>
      <c r="N21" s="108">
        <v>1019.6</v>
      </c>
      <c r="O21" s="108">
        <v>728.63</v>
      </c>
      <c r="P21" s="108">
        <v>1332.43</v>
      </c>
      <c r="Q21" s="108">
        <v>3279.95</v>
      </c>
      <c r="R21" s="108">
        <v>1304.01</v>
      </c>
      <c r="S21" s="58"/>
      <c r="T21" s="58"/>
      <c r="U21" s="58"/>
      <c r="V21" s="58"/>
      <c r="W21" s="59">
        <f t="shared" si="0"/>
        <v>77451.28</v>
      </c>
      <c r="X21" s="60">
        <f>IF(Паспорт!P22&gt;0,Паспорт!P22,X20)</f>
        <v>33.76</v>
      </c>
      <c r="Y21" s="22"/>
      <c r="Z21" s="92"/>
      <c r="AA21" s="92"/>
    </row>
    <row r="22" spans="2:27" ht="15.75">
      <c r="B22" s="56">
        <v>8</v>
      </c>
      <c r="C22" s="58">
        <v>0</v>
      </c>
      <c r="D22" s="108">
        <v>30426.7</v>
      </c>
      <c r="E22" s="58">
        <v>0</v>
      </c>
      <c r="F22" s="108">
        <v>102.09</v>
      </c>
      <c r="G22" s="108">
        <v>4697.18</v>
      </c>
      <c r="H22" s="108">
        <v>8333.81</v>
      </c>
      <c r="I22" s="108">
        <v>1870.71</v>
      </c>
      <c r="J22" s="108">
        <v>12669.08</v>
      </c>
      <c r="K22" s="108">
        <v>6040.73</v>
      </c>
      <c r="L22" s="108">
        <v>866.47</v>
      </c>
      <c r="M22" s="108">
        <v>481.86</v>
      </c>
      <c r="N22" s="108">
        <v>1009.61</v>
      </c>
      <c r="O22" s="108">
        <v>674.02</v>
      </c>
      <c r="P22" s="108">
        <v>1321.77</v>
      </c>
      <c r="Q22" s="108">
        <v>3230.75</v>
      </c>
      <c r="R22" s="108">
        <v>1368.11</v>
      </c>
      <c r="S22" s="58"/>
      <c r="T22" s="58"/>
      <c r="U22" s="58"/>
      <c r="V22" s="58"/>
      <c r="W22" s="59">
        <f t="shared" si="0"/>
        <v>73092.89000000001</v>
      </c>
      <c r="X22" s="60">
        <f>IF(Паспорт!P23&gt;0,Паспорт!P23,X21)</f>
        <v>33.76</v>
      </c>
      <c r="Y22" s="22"/>
      <c r="Z22" s="92"/>
      <c r="AA22" s="92"/>
    </row>
    <row r="23" spans="2:27" ht="15" customHeight="1">
      <c r="B23" s="56">
        <v>9</v>
      </c>
      <c r="C23" s="58">
        <v>0</v>
      </c>
      <c r="D23" s="108">
        <v>30880.49</v>
      </c>
      <c r="E23" s="58">
        <v>0</v>
      </c>
      <c r="F23" s="108">
        <v>90.42</v>
      </c>
      <c r="G23" s="108">
        <v>4987.41</v>
      </c>
      <c r="H23" s="108">
        <v>8702.39</v>
      </c>
      <c r="I23" s="108">
        <v>1881.58</v>
      </c>
      <c r="J23" s="108">
        <v>13206.59</v>
      </c>
      <c r="K23" s="108">
        <v>5879.28</v>
      </c>
      <c r="L23" s="108">
        <v>911.93</v>
      </c>
      <c r="M23" s="108">
        <v>598.35</v>
      </c>
      <c r="N23" s="108">
        <v>1031.21</v>
      </c>
      <c r="O23" s="108">
        <v>699.57</v>
      </c>
      <c r="P23" s="108">
        <v>1290.11</v>
      </c>
      <c r="Q23" s="108">
        <v>3359.76</v>
      </c>
      <c r="R23" s="108">
        <v>1388.81</v>
      </c>
      <c r="S23" s="58"/>
      <c r="T23" s="58"/>
      <c r="U23" s="58"/>
      <c r="V23" s="58"/>
      <c r="W23" s="59">
        <f t="shared" si="0"/>
        <v>74907.90000000001</v>
      </c>
      <c r="X23" s="60">
        <f>IF(Паспорт!P24&gt;0,Паспорт!P24,X22)</f>
        <v>33.76</v>
      </c>
      <c r="Y23" s="22"/>
      <c r="Z23" s="92"/>
      <c r="AA23" s="92"/>
    </row>
    <row r="24" spans="2:26" ht="15.75">
      <c r="B24" s="56">
        <v>10</v>
      </c>
      <c r="C24" s="58">
        <v>0</v>
      </c>
      <c r="D24" s="108">
        <v>31750.47</v>
      </c>
      <c r="E24" s="58">
        <v>0</v>
      </c>
      <c r="F24" s="108">
        <v>111.42</v>
      </c>
      <c r="G24" s="108">
        <v>5679.78</v>
      </c>
      <c r="H24" s="108">
        <v>9085.74</v>
      </c>
      <c r="I24" s="108">
        <v>1965.26</v>
      </c>
      <c r="J24" s="108">
        <v>14455.88</v>
      </c>
      <c r="K24" s="108">
        <v>7476.46</v>
      </c>
      <c r="L24" s="108">
        <v>1043.19</v>
      </c>
      <c r="M24" s="108">
        <v>630.81</v>
      </c>
      <c r="N24" s="108">
        <v>1132.02</v>
      </c>
      <c r="O24" s="108">
        <v>875.87</v>
      </c>
      <c r="P24" s="108">
        <v>1516.83</v>
      </c>
      <c r="Q24" s="108">
        <v>3459.82</v>
      </c>
      <c r="R24" s="108">
        <v>1597.58</v>
      </c>
      <c r="S24" s="58"/>
      <c r="T24" s="58"/>
      <c r="U24" s="58"/>
      <c r="V24" s="58"/>
      <c r="W24" s="59">
        <f t="shared" si="0"/>
        <v>80781.13</v>
      </c>
      <c r="X24" s="60">
        <f>IF(Паспорт!P25&gt;0,Паспорт!P25,X23)</f>
        <v>33.76</v>
      </c>
      <c r="Y24" s="22"/>
      <c r="Z24" s="29"/>
    </row>
    <row r="25" spans="2:26" ht="15.75">
      <c r="B25" s="56">
        <v>11</v>
      </c>
      <c r="C25" s="58">
        <v>0</v>
      </c>
      <c r="D25" s="108">
        <v>34717.76</v>
      </c>
      <c r="E25" s="58">
        <v>0</v>
      </c>
      <c r="F25" s="108">
        <v>102.14</v>
      </c>
      <c r="G25" s="108">
        <v>5281.2</v>
      </c>
      <c r="H25" s="108">
        <v>9223.15</v>
      </c>
      <c r="I25" s="108">
        <v>1809.51</v>
      </c>
      <c r="J25" s="108">
        <v>12735.77</v>
      </c>
      <c r="K25" s="108">
        <v>5646.99</v>
      </c>
      <c r="L25" s="108">
        <v>973.49</v>
      </c>
      <c r="M25" s="108">
        <v>590.04</v>
      </c>
      <c r="N25" s="108">
        <v>1088.12</v>
      </c>
      <c r="O25" s="108">
        <v>733.72</v>
      </c>
      <c r="P25" s="108">
        <v>1317.6</v>
      </c>
      <c r="Q25" s="108">
        <v>2959.19</v>
      </c>
      <c r="R25" s="108">
        <v>1478.4</v>
      </c>
      <c r="S25" s="58"/>
      <c r="T25" s="58"/>
      <c r="U25" s="58"/>
      <c r="V25" s="58"/>
      <c r="W25" s="59">
        <f t="shared" si="0"/>
        <v>78657.08</v>
      </c>
      <c r="X25" s="60">
        <f>IF(Паспорт!P26&gt;0,Паспорт!P26,X24)</f>
        <v>33.76</v>
      </c>
      <c r="Y25" s="22"/>
      <c r="Z25" s="29"/>
    </row>
    <row r="26" spans="2:27" ht="15.75" customHeight="1">
      <c r="B26" s="56">
        <v>12</v>
      </c>
      <c r="C26" s="58">
        <v>0</v>
      </c>
      <c r="D26" s="108">
        <v>35610.59</v>
      </c>
      <c r="E26" s="58">
        <v>0</v>
      </c>
      <c r="F26" s="108">
        <v>86.61</v>
      </c>
      <c r="G26" s="108">
        <v>4872.77</v>
      </c>
      <c r="H26" s="108">
        <v>8135.64</v>
      </c>
      <c r="I26" s="108">
        <v>1823.76</v>
      </c>
      <c r="J26" s="108">
        <v>14268.02</v>
      </c>
      <c r="K26" s="108">
        <v>6811.37</v>
      </c>
      <c r="L26" s="108">
        <v>925.44</v>
      </c>
      <c r="M26" s="108">
        <v>534.08</v>
      </c>
      <c r="N26" s="108">
        <v>1014.61</v>
      </c>
      <c r="O26" s="108">
        <v>653.9</v>
      </c>
      <c r="P26" s="108">
        <v>1326.89</v>
      </c>
      <c r="Q26" s="108">
        <v>3302.58</v>
      </c>
      <c r="R26" s="108">
        <v>1405.94</v>
      </c>
      <c r="S26" s="58"/>
      <c r="T26" s="58"/>
      <c r="U26" s="58"/>
      <c r="V26" s="58"/>
      <c r="W26" s="59">
        <f t="shared" si="0"/>
        <v>80772.2</v>
      </c>
      <c r="X26" s="60">
        <f>IF(Паспорт!P27&gt;0,Паспорт!P27,X25)</f>
        <v>33.76</v>
      </c>
      <c r="Y26" s="22"/>
      <c r="Z26" s="93" t="s">
        <v>42</v>
      </c>
      <c r="AA26" s="93"/>
    </row>
    <row r="27" spans="2:27" ht="15.75">
      <c r="B27" s="56">
        <v>13</v>
      </c>
      <c r="C27" s="58">
        <v>0</v>
      </c>
      <c r="D27" s="108">
        <v>43014.21</v>
      </c>
      <c r="E27" s="58">
        <v>0</v>
      </c>
      <c r="F27" s="108">
        <v>90.34</v>
      </c>
      <c r="G27" s="108">
        <v>4225.62</v>
      </c>
      <c r="H27" s="108">
        <v>7750.66</v>
      </c>
      <c r="I27" s="108">
        <v>1820.76</v>
      </c>
      <c r="J27" s="108">
        <v>14082.24</v>
      </c>
      <c r="K27" s="108">
        <v>6747.13</v>
      </c>
      <c r="L27" s="108">
        <v>884.62</v>
      </c>
      <c r="M27" s="108">
        <v>563.73</v>
      </c>
      <c r="N27" s="108">
        <v>1027.92</v>
      </c>
      <c r="O27" s="108">
        <v>665.63</v>
      </c>
      <c r="P27" s="108">
        <v>1250.92</v>
      </c>
      <c r="Q27" s="108">
        <v>3175.89</v>
      </c>
      <c r="R27" s="108">
        <v>1344.77</v>
      </c>
      <c r="S27" s="58"/>
      <c r="T27" s="58"/>
      <c r="U27" s="58"/>
      <c r="V27" s="58"/>
      <c r="W27" s="59">
        <f t="shared" si="0"/>
        <v>86644.44</v>
      </c>
      <c r="X27" s="60">
        <f>IF(Паспорт!P28&gt;0,Паспорт!P28,X26)</f>
        <v>33.76</v>
      </c>
      <c r="Y27" s="22"/>
      <c r="Z27" s="93"/>
      <c r="AA27" s="93"/>
    </row>
    <row r="28" spans="2:27" ht="15.75">
      <c r="B28" s="56">
        <v>14</v>
      </c>
      <c r="C28" s="58">
        <v>0</v>
      </c>
      <c r="D28" s="108">
        <v>38879.66</v>
      </c>
      <c r="E28" s="58">
        <v>0</v>
      </c>
      <c r="F28" s="108">
        <v>96.51</v>
      </c>
      <c r="G28" s="108">
        <v>4710.06</v>
      </c>
      <c r="H28" s="108">
        <v>9818.13</v>
      </c>
      <c r="I28" s="108">
        <v>1964.14</v>
      </c>
      <c r="J28" s="108">
        <v>16664.29</v>
      </c>
      <c r="K28" s="108">
        <v>7526.83</v>
      </c>
      <c r="L28" s="108">
        <v>984.73</v>
      </c>
      <c r="M28" s="108">
        <v>609.21</v>
      </c>
      <c r="N28" s="108">
        <v>1064.57</v>
      </c>
      <c r="O28" s="108">
        <v>893.37</v>
      </c>
      <c r="P28" s="108">
        <v>1471.75</v>
      </c>
      <c r="Q28" s="108">
        <v>3676.89</v>
      </c>
      <c r="R28" s="108">
        <v>1637.13</v>
      </c>
      <c r="S28" s="58"/>
      <c r="T28" s="58"/>
      <c r="U28" s="58"/>
      <c r="V28" s="58"/>
      <c r="W28" s="59">
        <f t="shared" si="0"/>
        <v>89997.27000000002</v>
      </c>
      <c r="X28" s="60">
        <f>IF(Паспорт!P29&gt;0,Паспорт!P29,X27)</f>
        <v>33.76</v>
      </c>
      <c r="Y28" s="22"/>
      <c r="Z28" s="93"/>
      <c r="AA28" s="93"/>
    </row>
    <row r="29" spans="2:27" ht="15.75">
      <c r="B29" s="56">
        <v>15</v>
      </c>
      <c r="C29" s="58">
        <v>0</v>
      </c>
      <c r="D29" s="108">
        <v>41044.22</v>
      </c>
      <c r="E29" s="58">
        <v>0</v>
      </c>
      <c r="F29" s="108">
        <v>125.13</v>
      </c>
      <c r="G29" s="108">
        <v>6968.11</v>
      </c>
      <c r="H29" s="108">
        <v>10419.83</v>
      </c>
      <c r="I29" s="108">
        <v>2037.04</v>
      </c>
      <c r="J29" s="108">
        <v>17929.29</v>
      </c>
      <c r="K29" s="108">
        <v>8317.59</v>
      </c>
      <c r="L29" s="108">
        <v>1123.05</v>
      </c>
      <c r="M29" s="108">
        <v>655.26</v>
      </c>
      <c r="N29" s="108">
        <v>1105.54</v>
      </c>
      <c r="O29" s="108">
        <v>1503.28</v>
      </c>
      <c r="P29" s="108">
        <v>1791.34</v>
      </c>
      <c r="Q29" s="108">
        <v>3809.96</v>
      </c>
      <c r="R29" s="108">
        <v>1420.89</v>
      </c>
      <c r="S29" s="58"/>
      <c r="T29" s="58"/>
      <c r="U29" s="58"/>
      <c r="V29" s="58"/>
      <c r="W29" s="59">
        <f t="shared" si="0"/>
        <v>98250.52999999998</v>
      </c>
      <c r="X29" s="60">
        <f>IF(Паспорт!P30&gt;0,Паспорт!P30,X28)</f>
        <v>33.78</v>
      </c>
      <c r="Y29" s="22"/>
      <c r="Z29" s="93"/>
      <c r="AA29" s="93"/>
    </row>
    <row r="30" spans="2:27" ht="15.75">
      <c r="B30" s="57">
        <v>16</v>
      </c>
      <c r="C30" s="58">
        <v>0</v>
      </c>
      <c r="D30" s="108">
        <v>40812.09</v>
      </c>
      <c r="E30" s="58">
        <v>0</v>
      </c>
      <c r="F30" s="108">
        <v>122.39</v>
      </c>
      <c r="G30" s="108">
        <v>7339.31</v>
      </c>
      <c r="H30" s="108">
        <v>9829.75</v>
      </c>
      <c r="I30" s="108">
        <v>1918.43</v>
      </c>
      <c r="J30" s="108">
        <v>18300.23</v>
      </c>
      <c r="K30" s="108">
        <v>9021.16</v>
      </c>
      <c r="L30" s="108">
        <v>1164.29</v>
      </c>
      <c r="M30" s="108">
        <v>633.06</v>
      </c>
      <c r="N30" s="108">
        <v>1110.13</v>
      </c>
      <c r="O30" s="108">
        <v>1395.15</v>
      </c>
      <c r="P30" s="108">
        <v>1728.05</v>
      </c>
      <c r="Q30" s="108">
        <v>4122.7</v>
      </c>
      <c r="R30" s="108">
        <v>1772.01</v>
      </c>
      <c r="S30" s="58"/>
      <c r="T30" s="58"/>
      <c r="U30" s="58"/>
      <c r="V30" s="58"/>
      <c r="W30" s="59">
        <f t="shared" si="0"/>
        <v>99268.74999999999</v>
      </c>
      <c r="X30" s="60">
        <f>IF(Паспорт!P31&gt;0,Паспорт!P31,X29)</f>
        <v>33.78</v>
      </c>
      <c r="Y30" s="22"/>
      <c r="Z30" s="93"/>
      <c r="AA30" s="93"/>
    </row>
    <row r="31" spans="2:27" ht="15.75">
      <c r="B31" s="57">
        <v>17</v>
      </c>
      <c r="C31" s="58">
        <v>0</v>
      </c>
      <c r="D31" s="108">
        <v>38477.84</v>
      </c>
      <c r="E31" s="58">
        <v>0</v>
      </c>
      <c r="F31" s="108">
        <v>131.76</v>
      </c>
      <c r="G31" s="108">
        <v>9922.46</v>
      </c>
      <c r="H31" s="108">
        <v>12593.02</v>
      </c>
      <c r="I31" s="108">
        <v>2151.1</v>
      </c>
      <c r="J31" s="108">
        <v>20620.04</v>
      </c>
      <c r="K31" s="108">
        <v>8855.75</v>
      </c>
      <c r="L31" s="108">
        <v>1433.06</v>
      </c>
      <c r="M31" s="108">
        <v>831.19</v>
      </c>
      <c r="N31" s="108">
        <v>1262.43</v>
      </c>
      <c r="O31" s="108">
        <v>1870.06</v>
      </c>
      <c r="P31" s="108">
        <v>2253.45</v>
      </c>
      <c r="Q31" s="108">
        <v>4689.71</v>
      </c>
      <c r="R31" s="108">
        <v>2201.95</v>
      </c>
      <c r="S31" s="58"/>
      <c r="T31" s="58"/>
      <c r="U31" s="58"/>
      <c r="V31" s="58"/>
      <c r="W31" s="59">
        <f t="shared" si="0"/>
        <v>107293.81999999999</v>
      </c>
      <c r="X31" s="60">
        <f>IF(Паспорт!P32&gt;0,Паспорт!P32,X30)</f>
        <v>33.78</v>
      </c>
      <c r="Y31" s="22"/>
      <c r="Z31" s="93"/>
      <c r="AA31" s="93"/>
    </row>
    <row r="32" spans="2:26" ht="15.75">
      <c r="B32" s="57">
        <v>18</v>
      </c>
      <c r="C32" s="58">
        <v>0</v>
      </c>
      <c r="D32" s="108">
        <v>36773.52</v>
      </c>
      <c r="E32" s="58">
        <v>0</v>
      </c>
      <c r="F32" s="108">
        <v>145.82</v>
      </c>
      <c r="G32" s="108">
        <v>10716.09</v>
      </c>
      <c r="H32" s="108">
        <v>15914.53</v>
      </c>
      <c r="I32" s="108">
        <v>2258.51</v>
      </c>
      <c r="J32" s="108">
        <v>25182.71</v>
      </c>
      <c r="K32" s="108">
        <v>12892.83</v>
      </c>
      <c r="L32" s="108">
        <v>1671.76</v>
      </c>
      <c r="M32" s="108">
        <v>1112.2</v>
      </c>
      <c r="N32" s="108">
        <v>1474.74</v>
      </c>
      <c r="O32" s="108">
        <v>1364.2</v>
      </c>
      <c r="P32" s="108">
        <v>2716.26</v>
      </c>
      <c r="Q32" s="108">
        <v>5182.36</v>
      </c>
      <c r="R32" s="108">
        <v>2757.62</v>
      </c>
      <c r="S32" s="58"/>
      <c r="T32" s="58"/>
      <c r="U32" s="58"/>
      <c r="V32" s="58"/>
      <c r="W32" s="59">
        <f t="shared" si="0"/>
        <v>120163.14999999998</v>
      </c>
      <c r="X32" s="60">
        <f>IF(Паспорт!P33&gt;0,Паспорт!P33,X31)</f>
        <v>33.78</v>
      </c>
      <c r="Y32" s="22"/>
      <c r="Z32" s="29"/>
    </row>
    <row r="33" spans="2:26" ht="15.75">
      <c r="B33" s="57">
        <v>19</v>
      </c>
      <c r="C33" s="58">
        <v>0</v>
      </c>
      <c r="D33" s="108">
        <v>40512.69</v>
      </c>
      <c r="E33" s="58">
        <v>0</v>
      </c>
      <c r="F33" s="108">
        <v>143.24</v>
      </c>
      <c r="G33" s="108">
        <v>11756.63</v>
      </c>
      <c r="H33" s="108">
        <v>16180.14</v>
      </c>
      <c r="I33" s="108">
        <v>598.05</v>
      </c>
      <c r="J33" s="108">
        <v>28965.61</v>
      </c>
      <c r="K33" s="108">
        <v>12506.65</v>
      </c>
      <c r="L33" s="108">
        <v>1702.51</v>
      </c>
      <c r="M33" s="108">
        <v>1131.83</v>
      </c>
      <c r="N33" s="108">
        <v>1390.49</v>
      </c>
      <c r="O33" s="108">
        <v>1374.76</v>
      </c>
      <c r="P33" s="108">
        <v>2697.67</v>
      </c>
      <c r="Q33" s="108">
        <v>6107.79</v>
      </c>
      <c r="R33" s="108">
        <v>2965.64</v>
      </c>
      <c r="S33" s="58"/>
      <c r="T33" s="58"/>
      <c r="U33" s="58"/>
      <c r="V33" s="58"/>
      <c r="W33" s="59">
        <f t="shared" si="0"/>
        <v>128033.69999999998</v>
      </c>
      <c r="X33" s="60">
        <f>IF(Паспорт!P34&gt;0,Паспорт!P34,X32)</f>
        <v>33.78</v>
      </c>
      <c r="Y33" s="22"/>
      <c r="Z33" s="29"/>
    </row>
    <row r="34" spans="2:26" ht="15.75">
      <c r="B34" s="57">
        <v>20</v>
      </c>
      <c r="C34" s="58">
        <v>0</v>
      </c>
      <c r="D34" s="108">
        <v>37486</v>
      </c>
      <c r="E34" s="58">
        <v>0</v>
      </c>
      <c r="F34" s="108">
        <v>209.5</v>
      </c>
      <c r="G34" s="108">
        <v>15209.1</v>
      </c>
      <c r="H34" s="108">
        <v>21929.8</v>
      </c>
      <c r="I34" s="108">
        <v>524.74</v>
      </c>
      <c r="J34" s="108">
        <v>38835.33</v>
      </c>
      <c r="K34" s="108">
        <v>18872.31</v>
      </c>
      <c r="L34" s="108">
        <v>2549.57</v>
      </c>
      <c r="M34" s="108">
        <v>1652.81</v>
      </c>
      <c r="N34" s="108">
        <v>1755.29</v>
      </c>
      <c r="O34" s="108">
        <v>2155.56</v>
      </c>
      <c r="P34" s="108">
        <v>3835.82</v>
      </c>
      <c r="Q34" s="108">
        <v>8018.55</v>
      </c>
      <c r="R34" s="108">
        <v>4990.66</v>
      </c>
      <c r="S34" s="58"/>
      <c r="T34" s="58"/>
      <c r="U34" s="58"/>
      <c r="V34" s="58"/>
      <c r="W34" s="59">
        <f t="shared" si="0"/>
        <v>158025.04</v>
      </c>
      <c r="X34" s="60">
        <f>IF(Паспорт!P35&gt;0,Паспорт!P35,X33)</f>
        <v>33.7</v>
      </c>
      <c r="Y34" s="22"/>
      <c r="Z34" s="29"/>
    </row>
    <row r="35" spans="2:26" ht="15.75">
      <c r="B35" s="57">
        <v>21</v>
      </c>
      <c r="C35" s="58">
        <v>0</v>
      </c>
      <c r="D35" s="108">
        <v>36811.22</v>
      </c>
      <c r="E35" s="58">
        <v>0</v>
      </c>
      <c r="F35" s="108">
        <v>204.57</v>
      </c>
      <c r="G35" s="108">
        <v>14945.42</v>
      </c>
      <c r="H35" s="108">
        <v>22650.48</v>
      </c>
      <c r="I35" s="108">
        <v>478.11</v>
      </c>
      <c r="J35" s="108">
        <v>41037.12</v>
      </c>
      <c r="K35" s="108">
        <v>18963.68</v>
      </c>
      <c r="L35" s="108">
        <v>2818.79</v>
      </c>
      <c r="M35" s="108">
        <v>1614.41</v>
      </c>
      <c r="N35" s="108">
        <v>1832.42</v>
      </c>
      <c r="O35" s="108">
        <v>2244.67</v>
      </c>
      <c r="P35" s="108">
        <v>4176.98</v>
      </c>
      <c r="Q35" s="108">
        <v>8271.95</v>
      </c>
      <c r="R35" s="108">
        <v>5203.46</v>
      </c>
      <c r="S35" s="58"/>
      <c r="T35" s="58"/>
      <c r="U35" s="58"/>
      <c r="V35" s="58"/>
      <c r="W35" s="59">
        <f t="shared" si="0"/>
        <v>161253.28000000006</v>
      </c>
      <c r="X35" s="60">
        <f>IF(Паспорт!P36&gt;0,Паспорт!P36,X34)</f>
        <v>33.7</v>
      </c>
      <c r="Y35" s="22"/>
      <c r="Z35" s="29"/>
    </row>
    <row r="36" spans="2:26" ht="15.75">
      <c r="B36" s="57">
        <v>22</v>
      </c>
      <c r="C36" s="58">
        <v>0</v>
      </c>
      <c r="D36" s="108">
        <v>39950.84</v>
      </c>
      <c r="E36" s="58">
        <v>0</v>
      </c>
      <c r="F36" s="108">
        <v>209.24</v>
      </c>
      <c r="G36" s="108">
        <v>15394.72</v>
      </c>
      <c r="H36" s="108">
        <v>21884.97</v>
      </c>
      <c r="I36" s="108">
        <v>684.6</v>
      </c>
      <c r="J36" s="108">
        <v>40826.64</v>
      </c>
      <c r="K36" s="108">
        <v>18921.72</v>
      </c>
      <c r="L36" s="108">
        <v>3179.12</v>
      </c>
      <c r="M36" s="108">
        <v>1714.23</v>
      </c>
      <c r="N36" s="108">
        <v>1824.2</v>
      </c>
      <c r="O36" s="108">
        <v>2178.43</v>
      </c>
      <c r="P36" s="108">
        <v>3813.75</v>
      </c>
      <c r="Q36" s="108">
        <v>7851.62</v>
      </c>
      <c r="R36" s="108">
        <v>4615.83</v>
      </c>
      <c r="S36" s="58"/>
      <c r="T36" s="58"/>
      <c r="U36" s="58"/>
      <c r="V36" s="58"/>
      <c r="W36" s="59">
        <f t="shared" si="0"/>
        <v>163049.90999999997</v>
      </c>
      <c r="X36" s="60">
        <f>IF(Паспорт!P37&gt;0,Паспорт!P37,X35)</f>
        <v>33.7</v>
      </c>
      <c r="Y36" s="22"/>
      <c r="Z36" s="29"/>
    </row>
    <row r="37" spans="2:26" ht="15.75">
      <c r="B37" s="57">
        <v>23</v>
      </c>
      <c r="C37" s="58">
        <v>0</v>
      </c>
      <c r="D37" s="108">
        <v>43403.32</v>
      </c>
      <c r="E37" s="58">
        <v>0</v>
      </c>
      <c r="F37" s="108">
        <v>187.25</v>
      </c>
      <c r="G37" s="108">
        <v>17765.38</v>
      </c>
      <c r="H37" s="108">
        <v>23109.58</v>
      </c>
      <c r="I37" s="108">
        <v>549.72</v>
      </c>
      <c r="J37" s="108">
        <v>41164.5</v>
      </c>
      <c r="K37" s="108">
        <v>19101.11</v>
      </c>
      <c r="L37" s="108">
        <v>3161.3</v>
      </c>
      <c r="M37" s="108">
        <v>1862.86</v>
      </c>
      <c r="N37" s="108">
        <v>1729.68</v>
      </c>
      <c r="O37" s="108">
        <v>2579.31</v>
      </c>
      <c r="P37" s="108">
        <v>4107.44</v>
      </c>
      <c r="Q37" s="108">
        <v>7864.07</v>
      </c>
      <c r="R37" s="108">
        <v>5042.14</v>
      </c>
      <c r="S37" s="58"/>
      <c r="T37" s="58"/>
      <c r="U37" s="58"/>
      <c r="V37" s="58"/>
      <c r="W37" s="59">
        <f t="shared" si="0"/>
        <v>171627.65999999997</v>
      </c>
      <c r="X37" s="60">
        <f>IF(Паспорт!P38&gt;0,Паспорт!P38,X36)</f>
        <v>33.7</v>
      </c>
      <c r="Y37" s="22"/>
      <c r="Z37" s="29"/>
    </row>
    <row r="38" spans="2:26" ht="15.75">
      <c r="B38" s="57">
        <v>24</v>
      </c>
      <c r="C38" s="58">
        <v>0</v>
      </c>
      <c r="D38" s="108">
        <v>41578.69</v>
      </c>
      <c r="E38" s="58">
        <v>0</v>
      </c>
      <c r="F38" s="108">
        <v>221.48</v>
      </c>
      <c r="G38" s="108">
        <v>17729.01</v>
      </c>
      <c r="H38" s="108">
        <v>26282.19</v>
      </c>
      <c r="I38" s="108">
        <v>570.57</v>
      </c>
      <c r="J38" s="108">
        <v>41010.56</v>
      </c>
      <c r="K38" s="108">
        <v>19542.5</v>
      </c>
      <c r="L38" s="108">
        <v>3346.02</v>
      </c>
      <c r="M38" s="108">
        <v>1996.29</v>
      </c>
      <c r="N38" s="108">
        <v>1918.33</v>
      </c>
      <c r="O38" s="108">
        <v>2591.5</v>
      </c>
      <c r="P38" s="108">
        <v>4340.53</v>
      </c>
      <c r="Q38" s="108">
        <v>8493.65</v>
      </c>
      <c r="R38" s="108">
        <v>6152.4</v>
      </c>
      <c r="S38" s="58"/>
      <c r="T38" s="58"/>
      <c r="U38" s="58"/>
      <c r="V38" s="58"/>
      <c r="W38" s="59">
        <f t="shared" si="0"/>
        <v>175773.71999999997</v>
      </c>
      <c r="X38" s="60">
        <f>IF(Паспорт!P39&gt;0,Паспорт!P39,X37)</f>
        <v>33.7</v>
      </c>
      <c r="Y38" s="22"/>
      <c r="Z38" s="29"/>
    </row>
    <row r="39" spans="2:26" ht="15.75">
      <c r="B39" s="57">
        <v>25</v>
      </c>
      <c r="C39" s="58">
        <v>0</v>
      </c>
      <c r="D39" s="108">
        <v>44534.27</v>
      </c>
      <c r="E39" s="58">
        <v>0</v>
      </c>
      <c r="F39" s="108">
        <v>219.98</v>
      </c>
      <c r="G39" s="108">
        <v>19279.32</v>
      </c>
      <c r="H39" s="108">
        <v>27778.33</v>
      </c>
      <c r="I39" s="108">
        <v>720.21</v>
      </c>
      <c r="J39" s="108">
        <v>46971.16</v>
      </c>
      <c r="K39" s="108">
        <v>22547.92</v>
      </c>
      <c r="L39" s="108">
        <v>3869.47</v>
      </c>
      <c r="M39" s="108">
        <v>2361.64</v>
      </c>
      <c r="N39" s="108">
        <v>2158.91</v>
      </c>
      <c r="O39" s="108">
        <v>3005.52</v>
      </c>
      <c r="P39" s="108">
        <v>4813.89</v>
      </c>
      <c r="Q39" s="108">
        <v>9545.98</v>
      </c>
      <c r="R39" s="108">
        <v>7044.75</v>
      </c>
      <c r="S39" s="58"/>
      <c r="T39" s="58"/>
      <c r="U39" s="58"/>
      <c r="V39" s="58"/>
      <c r="W39" s="59">
        <f t="shared" si="0"/>
        <v>194851.35000000003</v>
      </c>
      <c r="X39" s="60">
        <f>IF(Паспорт!P40&gt;0,Паспорт!P40,X38)</f>
        <v>33.7</v>
      </c>
      <c r="Y39" s="22"/>
      <c r="Z39" s="29"/>
    </row>
    <row r="40" spans="2:26" ht="15.75">
      <c r="B40" s="57">
        <v>26</v>
      </c>
      <c r="C40" s="58">
        <v>0</v>
      </c>
      <c r="D40" s="108">
        <v>43684.72</v>
      </c>
      <c r="E40" s="58">
        <v>0</v>
      </c>
      <c r="F40" s="108">
        <v>202.36</v>
      </c>
      <c r="G40" s="108">
        <v>19100.29</v>
      </c>
      <c r="H40" s="108">
        <v>26839.7</v>
      </c>
      <c r="I40" s="108">
        <v>1341.22</v>
      </c>
      <c r="J40" s="108">
        <v>44684.06</v>
      </c>
      <c r="K40" s="108">
        <v>23170.82</v>
      </c>
      <c r="L40" s="108">
        <v>3789.62</v>
      </c>
      <c r="M40" s="108">
        <v>2250.7</v>
      </c>
      <c r="N40" s="108">
        <v>2120.19</v>
      </c>
      <c r="O40" s="108">
        <v>2615.89</v>
      </c>
      <c r="P40" s="108">
        <v>4965.59</v>
      </c>
      <c r="Q40" s="108">
        <v>9678.89</v>
      </c>
      <c r="R40" s="108">
        <v>6245.65</v>
      </c>
      <c r="S40" s="58"/>
      <c r="T40" s="58"/>
      <c r="U40" s="58"/>
      <c r="V40" s="58"/>
      <c r="W40" s="59">
        <f t="shared" si="0"/>
        <v>190689.70000000004</v>
      </c>
      <c r="X40" s="60">
        <f>IF(Паспорт!P41&gt;0,Паспорт!P41,X39)</f>
        <v>33.74</v>
      </c>
      <c r="Y40" s="22"/>
      <c r="Z40" s="29"/>
    </row>
    <row r="41" spans="2:26" ht="15.75">
      <c r="B41" s="57">
        <v>27</v>
      </c>
      <c r="C41" s="58">
        <v>0</v>
      </c>
      <c r="D41" s="108">
        <v>35088.16</v>
      </c>
      <c r="E41" s="58">
        <v>0</v>
      </c>
      <c r="F41" s="108">
        <v>182.97</v>
      </c>
      <c r="G41" s="108">
        <v>16355.66</v>
      </c>
      <c r="H41" s="108">
        <v>23196.4</v>
      </c>
      <c r="I41" s="108">
        <v>1180.4</v>
      </c>
      <c r="J41" s="108">
        <v>42580.2</v>
      </c>
      <c r="K41" s="108">
        <v>20261.66</v>
      </c>
      <c r="L41" s="108">
        <v>3921.36</v>
      </c>
      <c r="M41" s="108">
        <v>2039.54</v>
      </c>
      <c r="N41" s="108">
        <v>1989.19</v>
      </c>
      <c r="O41" s="108">
        <v>2506.62</v>
      </c>
      <c r="P41" s="108">
        <v>4235.54</v>
      </c>
      <c r="Q41" s="108">
        <v>9569.26</v>
      </c>
      <c r="R41" s="108">
        <v>5933.24</v>
      </c>
      <c r="S41" s="58"/>
      <c r="T41" s="58"/>
      <c r="U41" s="58"/>
      <c r="V41" s="58"/>
      <c r="W41" s="59">
        <f t="shared" si="0"/>
        <v>169040.19999999998</v>
      </c>
      <c r="X41" s="60">
        <f>IF(Паспорт!P42&gt;0,Паспорт!P42,X40)</f>
        <v>33.74</v>
      </c>
      <c r="Y41" s="22"/>
      <c r="Z41" s="29"/>
    </row>
    <row r="42" spans="2:26" ht="15.75">
      <c r="B42" s="57">
        <v>28</v>
      </c>
      <c r="C42" s="108">
        <v>76241.95</v>
      </c>
      <c r="D42" s="108">
        <v>47691.27</v>
      </c>
      <c r="E42" s="58">
        <v>0</v>
      </c>
      <c r="F42" s="108">
        <v>207.99</v>
      </c>
      <c r="G42" s="108">
        <v>17057.11</v>
      </c>
      <c r="H42" s="108">
        <v>24785.62</v>
      </c>
      <c r="I42" s="108">
        <v>1376.65</v>
      </c>
      <c r="J42" s="108">
        <v>45737.47</v>
      </c>
      <c r="K42" s="108">
        <v>20767.21</v>
      </c>
      <c r="L42" s="108">
        <v>4165.74</v>
      </c>
      <c r="M42" s="108">
        <v>2230.68</v>
      </c>
      <c r="N42" s="108">
        <v>2069.09</v>
      </c>
      <c r="O42" s="108">
        <v>2679.55</v>
      </c>
      <c r="P42" s="108">
        <v>4411.22</v>
      </c>
      <c r="Q42" s="108">
        <v>9888.3</v>
      </c>
      <c r="R42" s="108">
        <v>6093.8</v>
      </c>
      <c r="S42" s="58"/>
      <c r="T42" s="58"/>
      <c r="U42" s="58"/>
      <c r="V42" s="58"/>
      <c r="W42" s="59">
        <f t="shared" si="0"/>
        <v>265403.64999999997</v>
      </c>
      <c r="X42" s="60">
        <f>IF(Паспорт!P43&gt;0,Паспорт!P43,X41)</f>
        <v>33.74</v>
      </c>
      <c r="Y42" s="22"/>
      <c r="Z42" s="29"/>
    </row>
    <row r="43" spans="2:26" ht="15.75" customHeight="1">
      <c r="B43" s="57">
        <v>29</v>
      </c>
      <c r="C43" s="108">
        <v>470716.19</v>
      </c>
      <c r="D43" s="108">
        <v>47109.07</v>
      </c>
      <c r="E43" s="58">
        <v>0</v>
      </c>
      <c r="F43" s="108">
        <v>218.64</v>
      </c>
      <c r="G43" s="108">
        <v>19383.76</v>
      </c>
      <c r="H43" s="108">
        <v>28019</v>
      </c>
      <c r="I43" s="108">
        <v>1753.73</v>
      </c>
      <c r="J43" s="108">
        <v>50971.64</v>
      </c>
      <c r="K43" s="108">
        <v>24165.69</v>
      </c>
      <c r="L43" s="108">
        <v>4745.02</v>
      </c>
      <c r="M43" s="108">
        <v>2170.35</v>
      </c>
      <c r="N43" s="108">
        <v>2203.85</v>
      </c>
      <c r="O43" s="108">
        <v>2781.67</v>
      </c>
      <c r="P43" s="108">
        <v>4967.03</v>
      </c>
      <c r="Q43" s="108">
        <v>11519.96</v>
      </c>
      <c r="R43" s="108">
        <v>6696.84</v>
      </c>
      <c r="S43" s="58"/>
      <c r="T43" s="58"/>
      <c r="U43" s="58"/>
      <c r="V43" s="58"/>
      <c r="W43" s="59">
        <f t="shared" si="0"/>
        <v>677422.44</v>
      </c>
      <c r="X43" s="60">
        <f>IF(Паспорт!P44&gt;0,Паспорт!P44,X42)</f>
        <v>33.74</v>
      </c>
      <c r="Y43" s="22"/>
      <c r="Z43" s="29"/>
    </row>
    <row r="44" spans="2:26" ht="15.75" customHeight="1">
      <c r="B44" s="57">
        <v>30</v>
      </c>
      <c r="C44" s="108">
        <v>583008.06</v>
      </c>
      <c r="D44" s="108">
        <v>44103.12</v>
      </c>
      <c r="E44" s="58">
        <v>0</v>
      </c>
      <c r="F44" s="108">
        <v>161.98</v>
      </c>
      <c r="G44" s="108">
        <v>14638.04</v>
      </c>
      <c r="H44" s="108">
        <v>21291.82</v>
      </c>
      <c r="I44" s="108">
        <v>2012.75</v>
      </c>
      <c r="J44" s="108">
        <v>38170.72</v>
      </c>
      <c r="K44" s="108">
        <v>17099.71</v>
      </c>
      <c r="L44" s="108">
        <v>3626.44</v>
      </c>
      <c r="M44" s="108">
        <v>1720.16</v>
      </c>
      <c r="N44" s="108">
        <v>1767.6</v>
      </c>
      <c r="O44" s="108">
        <v>2480.95</v>
      </c>
      <c r="P44" s="108">
        <v>4042.15</v>
      </c>
      <c r="Q44" s="108">
        <v>8433.82</v>
      </c>
      <c r="R44" s="108">
        <v>5687.68</v>
      </c>
      <c r="S44" s="58"/>
      <c r="T44" s="58"/>
      <c r="U44" s="58"/>
      <c r="V44" s="58"/>
      <c r="W44" s="59">
        <f t="shared" si="0"/>
        <v>748244.9999999999</v>
      </c>
      <c r="X44" s="60">
        <f>IF(Паспорт!P45&gt;0,Паспорт!P45,X43)</f>
        <v>33.8</v>
      </c>
      <c r="Y44" s="22"/>
      <c r="Z44" s="29"/>
    </row>
    <row r="45" spans="2:26" ht="15.75" customHeight="1">
      <c r="B45" s="57">
        <v>31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/>
      <c r="T45" s="58"/>
      <c r="U45" s="58"/>
      <c r="V45" s="58"/>
      <c r="W45" s="59">
        <f t="shared" si="0"/>
        <v>0</v>
      </c>
      <c r="X45" s="60">
        <f>IF(Паспорт!P46&gt;0,Паспорт!P46,X44)</f>
        <v>33.8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1129966.2000000002</v>
      </c>
      <c r="D46" s="61">
        <f t="shared" si="1"/>
        <v>1140984.5699999998</v>
      </c>
      <c r="E46" s="61">
        <f t="shared" si="1"/>
        <v>0</v>
      </c>
      <c r="F46" s="61">
        <f t="shared" si="1"/>
        <v>4311.469999999999</v>
      </c>
      <c r="G46" s="61">
        <f t="shared" si="1"/>
        <v>300129.48000000004</v>
      </c>
      <c r="H46" s="61">
        <f t="shared" si="1"/>
        <v>451853.20000000007</v>
      </c>
      <c r="I46" s="61">
        <f t="shared" si="1"/>
        <v>46224.61</v>
      </c>
      <c r="J46" s="61">
        <f t="shared" si="1"/>
        <v>774058.4899999999</v>
      </c>
      <c r="K46" s="61">
        <f t="shared" si="1"/>
        <v>363648.57</v>
      </c>
      <c r="L46" s="61">
        <f t="shared" si="1"/>
        <v>59118.990000000005</v>
      </c>
      <c r="M46" s="61">
        <f t="shared" si="1"/>
        <v>33716.380000000005</v>
      </c>
      <c r="N46" s="61">
        <f t="shared" si="1"/>
        <v>42429.72</v>
      </c>
      <c r="O46" s="61">
        <f t="shared" si="1"/>
        <v>45175.270000000004</v>
      </c>
      <c r="P46" s="61">
        <f t="shared" si="1"/>
        <v>77581.61999999998</v>
      </c>
      <c r="Q46" s="61">
        <f t="shared" si="1"/>
        <v>168590.49999999997</v>
      </c>
      <c r="R46" s="61">
        <f t="shared" si="1"/>
        <v>94812.29000000001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4732601.36</v>
      </c>
      <c r="X46" s="63">
        <f>SUMPRODUCT(X15:X45,W15:W45)/SUM(W15:W45)</f>
        <v>33.75341201000711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5">
        <v>42646</v>
      </c>
      <c r="X50" s="86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85">
        <v>42646</v>
      </c>
      <c r="X52" s="86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2016-10-05T12:15:13Z</cp:lastPrinted>
  <dcterms:created xsi:type="dcterms:W3CDTF">2010-01-29T08:37:16Z</dcterms:created>
  <dcterms:modified xsi:type="dcterms:W3CDTF">2016-10-06T13:05:26Z</dcterms:modified>
  <cp:category/>
  <cp:version/>
  <cp:contentType/>
  <cp:contentStatus/>
</cp:coreProperties>
</file>