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<sst xmlns="http://schemas.openxmlformats.org/spreadsheetml/2006/main" count="49" uniqueCount="46">
  <si>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</si>
  <si>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</si>
  <si>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</si>
  <si>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</si>
  <si>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</si>
  <si>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</si>
  <si>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</si>
  <si>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</si>
  <si>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</si>
  <si>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</si>
  <si>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</si>
  <si>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</si>
  <si>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</si>
  <si>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</si>
  <si>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</si>
  <si>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</si>
  <si>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</si>
  <si>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</si>
  <si>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</si>
  <si>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</si>
  <si>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</si>
  <si>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</si>
  <si>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</si>
  <si>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</si>
  <si>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</si>
  <si>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</si>
  <si>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</si>
  <si>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</si>
  <si>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</si>
  <si>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</si>
  <si>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</si>
  <si>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</si>
  <si>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</si>
  <si>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</si>
  <si>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</si>
  <si>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</si>
  <si>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</si>
  <si>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</si>
  <si>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</si>
  <si>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</si>
  <si>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</si>
  <si>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</si>
  <si>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</si>
  <si>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 </t>
    </r>
    <r>
      <rPr>
        <b/>
        <sz val="10"/>
        <rFont val="Arial"/>
        <family val="2"/>
      </rPr>
      <t xml:space="preserve">ПАТ "УКРТРАНСГАЗ" філія УМГ "КИЇВТРАНСГАЗ" Лубенським ЛВУМГ    </t>
    </r>
    <r>
      <rPr>
        <sz val="10"/>
        <rFont val="Arial"/>
        <family val="2"/>
      </rPr>
      <t xml:space="preserve">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Хорол ( ГРС Стайки, ГРС Клепачі, РГС Новачихи, ГРС Ромодан, ГРС Петракеївка)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</si>
  <si>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01.09.2016 року_______ по _______30.09.2016року </t>
    </r>
    <r>
      <rPr>
        <sz val="10"/>
        <rFont val="Arial"/>
        <family val="2"/>
      </rPr>
      <t>_______________________</t>
    </r>
  </si>
  <si>
    <t>30.09.2016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</si>
</sst>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18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13" fillId="0" borderId="14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0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textRotation="90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88.838</v>
          </cell>
          <cell r="C27">
            <v>5.127</v>
          </cell>
          <cell r="D27">
            <v>1.191</v>
          </cell>
          <cell r="E27">
            <v>0.199</v>
          </cell>
          <cell r="F27">
            <v>0.14</v>
          </cell>
          <cell r="G27">
            <v>0.041</v>
          </cell>
          <cell r="H27">
            <v>0.056</v>
          </cell>
          <cell r="I27">
            <v>0.005</v>
          </cell>
          <cell r="J27">
            <v>0.072</v>
          </cell>
          <cell r="K27">
            <v>1.121</v>
          </cell>
          <cell r="L27">
            <v>3.204</v>
          </cell>
          <cell r="M27">
            <v>0.006</v>
          </cell>
        </row>
        <row r="31">
          <cell r="M31">
            <v>0.766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</v>
          </cell>
          <cell r="N291">
            <v>8216</v>
          </cell>
        </row>
        <row r="292">
          <cell r="M292">
            <v>38.1</v>
          </cell>
          <cell r="N292">
            <v>9099</v>
          </cell>
        </row>
        <row r="294">
          <cell r="M294">
            <v>47.78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88.86</v>
          </cell>
          <cell r="C27">
            <v>5.114</v>
          </cell>
          <cell r="D27">
            <v>1.189</v>
          </cell>
          <cell r="E27">
            <v>0.197</v>
          </cell>
          <cell r="F27">
            <v>0.139</v>
          </cell>
          <cell r="G27">
            <v>0.04</v>
          </cell>
          <cell r="H27">
            <v>0.056</v>
          </cell>
          <cell r="I27">
            <v>0.005</v>
          </cell>
          <cell r="J27">
            <v>0.077</v>
          </cell>
          <cell r="K27">
            <v>1.124</v>
          </cell>
          <cell r="L27">
            <v>3.192</v>
          </cell>
          <cell r="M27">
            <v>0.007</v>
          </cell>
        </row>
        <row r="31">
          <cell r="M31">
            <v>0.766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</v>
          </cell>
          <cell r="N291">
            <v>8216</v>
          </cell>
        </row>
        <row r="292">
          <cell r="M292">
            <v>38.1</v>
          </cell>
          <cell r="N292">
            <v>9099</v>
          </cell>
        </row>
        <row r="294">
          <cell r="M294">
            <v>47.79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88.88</v>
          </cell>
          <cell r="C27">
            <v>5.136</v>
          </cell>
          <cell r="D27">
            <v>1.161</v>
          </cell>
          <cell r="E27">
            <v>0.193</v>
          </cell>
          <cell r="F27">
            <v>0.136</v>
          </cell>
          <cell r="G27">
            <v>0.04</v>
          </cell>
          <cell r="H27">
            <v>0.055</v>
          </cell>
          <cell r="I27">
            <v>0.005</v>
          </cell>
          <cell r="J27">
            <v>0.079</v>
          </cell>
          <cell r="K27">
            <v>1.027</v>
          </cell>
          <cell r="L27">
            <v>3.284</v>
          </cell>
          <cell r="M27">
            <v>0.004</v>
          </cell>
        </row>
        <row r="31">
          <cell r="M31">
            <v>0.766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34.39</v>
          </cell>
          <cell r="N291">
            <v>8214</v>
          </cell>
        </row>
        <row r="292">
          <cell r="M292">
            <v>38.09</v>
          </cell>
          <cell r="N292">
            <v>9096</v>
          </cell>
        </row>
        <row r="294">
          <cell r="M294">
            <v>47.77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88.805</v>
          </cell>
          <cell r="C27">
            <v>5.139</v>
          </cell>
          <cell r="D27">
            <v>1.163</v>
          </cell>
          <cell r="E27">
            <v>0.191</v>
          </cell>
          <cell r="F27">
            <v>0.136</v>
          </cell>
          <cell r="G27">
            <v>0.04</v>
          </cell>
          <cell r="H27">
            <v>0.056</v>
          </cell>
          <cell r="I27">
            <v>0.005</v>
          </cell>
          <cell r="J27">
            <v>0.074</v>
          </cell>
          <cell r="K27">
            <v>1.098</v>
          </cell>
          <cell r="L27">
            <v>3.289</v>
          </cell>
          <cell r="M27">
            <v>0.004</v>
          </cell>
        </row>
        <row r="31">
          <cell r="M31">
            <v>0.766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34.36</v>
          </cell>
          <cell r="N291">
            <v>8206</v>
          </cell>
        </row>
        <row r="292">
          <cell r="M292">
            <v>38.06</v>
          </cell>
          <cell r="N292">
            <v>9089</v>
          </cell>
        </row>
        <row r="294">
          <cell r="M294">
            <v>47.71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Y47" sqref="Y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12.7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5"/>
      <c r="X2" s="66"/>
      <c r="Y2" s="66"/>
      <c r="Z2" s="66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2" t="s">
        <v>29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3"/>
    </row>
    <row r="7" spans="2:28" ht="33" customHeight="1">
      <c r="B7" s="67" t="s">
        <v>43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4"/>
      <c r="AB7" s="4"/>
    </row>
    <row r="8" spans="2:28" ht="18" customHeight="1">
      <c r="B8" s="69" t="s">
        <v>44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4"/>
      <c r="AB8" s="4"/>
    </row>
    <row r="9" spans="2:30" ht="32.25" customHeight="1">
      <c r="B9" s="40" t="s">
        <v>11</v>
      </c>
      <c r="C9" s="57" t="s">
        <v>30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47" t="s">
        <v>31</v>
      </c>
      <c r="P9" s="48"/>
      <c r="Q9" s="48"/>
      <c r="R9" s="49"/>
      <c r="S9" s="49"/>
      <c r="T9" s="50"/>
      <c r="U9" s="34" t="s">
        <v>27</v>
      </c>
      <c r="V9" s="37" t="s">
        <v>28</v>
      </c>
      <c r="W9" s="51" t="s">
        <v>24</v>
      </c>
      <c r="X9" s="51" t="s">
        <v>25</v>
      </c>
      <c r="Y9" s="51" t="s">
        <v>26</v>
      </c>
      <c r="Z9" s="60" t="s">
        <v>38</v>
      </c>
      <c r="AA9" s="4"/>
      <c r="AC9" s="7"/>
      <c r="AD9"/>
    </row>
    <row r="10" spans="2:30" ht="48.75" customHeight="1">
      <c r="B10" s="41"/>
      <c r="C10" s="46" t="s">
        <v>12</v>
      </c>
      <c r="D10" s="46" t="s">
        <v>13</v>
      </c>
      <c r="E10" s="46" t="s">
        <v>14</v>
      </c>
      <c r="F10" s="46" t="s">
        <v>15</v>
      </c>
      <c r="G10" s="46" t="s">
        <v>16</v>
      </c>
      <c r="H10" s="46" t="s">
        <v>17</v>
      </c>
      <c r="I10" s="46" t="s">
        <v>18</v>
      </c>
      <c r="J10" s="46" t="s">
        <v>19</v>
      </c>
      <c r="K10" s="46" t="s">
        <v>20</v>
      </c>
      <c r="L10" s="46" t="s">
        <v>21</v>
      </c>
      <c r="M10" s="43" t="s">
        <v>22</v>
      </c>
      <c r="N10" s="43" t="s">
        <v>23</v>
      </c>
      <c r="O10" s="43" t="s">
        <v>5</v>
      </c>
      <c r="P10" s="54" t="s">
        <v>6</v>
      </c>
      <c r="Q10" s="43" t="s">
        <v>8</v>
      </c>
      <c r="R10" s="43" t="s">
        <v>7</v>
      </c>
      <c r="S10" s="43" t="s">
        <v>9</v>
      </c>
      <c r="T10" s="43" t="s">
        <v>10</v>
      </c>
      <c r="U10" s="35"/>
      <c r="V10" s="38"/>
      <c r="W10" s="51"/>
      <c r="X10" s="51"/>
      <c r="Y10" s="51"/>
      <c r="Z10" s="60"/>
      <c r="AA10" s="4"/>
      <c r="AC10" s="7"/>
      <c r="AD10"/>
    </row>
    <row r="11" spans="2:30" ht="15.75" customHeight="1">
      <c r="B11" s="41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38"/>
      <c r="N11" s="38"/>
      <c r="O11" s="38"/>
      <c r="P11" s="55"/>
      <c r="Q11" s="44"/>
      <c r="R11" s="38"/>
      <c r="S11" s="38"/>
      <c r="T11" s="38"/>
      <c r="U11" s="35"/>
      <c r="V11" s="38"/>
      <c r="W11" s="51"/>
      <c r="X11" s="51"/>
      <c r="Y11" s="51"/>
      <c r="Z11" s="60"/>
      <c r="AA11" s="4"/>
      <c r="AC11" s="7"/>
      <c r="AD11"/>
    </row>
    <row r="12" spans="2:30" ht="21" customHeight="1">
      <c r="B12" s="42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39"/>
      <c r="N12" s="39"/>
      <c r="O12" s="39"/>
      <c r="P12" s="56"/>
      <c r="Q12" s="45"/>
      <c r="R12" s="39"/>
      <c r="S12" s="39"/>
      <c r="T12" s="39"/>
      <c r="U12" s="36"/>
      <c r="V12" s="39"/>
      <c r="W12" s="51"/>
      <c r="X12" s="51"/>
      <c r="Y12" s="51"/>
      <c r="Z12" s="60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/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6"/>
      <c r="R15" s="27"/>
      <c r="S15" s="11"/>
      <c r="T15" s="27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26"/>
      <c r="R16" s="27"/>
      <c r="S16" s="11"/>
      <c r="T16" s="27"/>
      <c r="U16" s="11"/>
      <c r="V16" s="11"/>
      <c r="W16" s="20"/>
      <c r="X16" s="11"/>
      <c r="Y16" s="11"/>
      <c r="Z16" s="11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>
        <f>'[1]Лист1'!$B$27</f>
        <v>88.838</v>
      </c>
      <c r="D17" s="17">
        <f>'[1]Лист1'!$C$27</f>
        <v>5.127</v>
      </c>
      <c r="E17" s="17">
        <f>'[1]Лист1'!$D$27</f>
        <v>1.191</v>
      </c>
      <c r="F17" s="17">
        <f>'[1]Лист1'!$F$27</f>
        <v>0.14</v>
      </c>
      <c r="G17" s="17">
        <f>'[1]Лист1'!$E$27</f>
        <v>0.199</v>
      </c>
      <c r="H17" s="17">
        <f>'[1]Лист1'!$I$27</f>
        <v>0.005</v>
      </c>
      <c r="I17" s="17">
        <f>'[1]Лист1'!$H$27</f>
        <v>0.056</v>
      </c>
      <c r="J17" s="17">
        <f>'[1]Лист1'!$G$27</f>
        <v>0.041</v>
      </c>
      <c r="K17" s="17">
        <f>'[1]Лист1'!$J$27</f>
        <v>0.072</v>
      </c>
      <c r="L17" s="17">
        <f>'[1]Лист1'!$M$27</f>
        <v>0.006</v>
      </c>
      <c r="M17" s="17">
        <f>'[1]Лист1'!$K$27</f>
        <v>1.121</v>
      </c>
      <c r="N17" s="17">
        <f>'[1]Лист1'!$L$27</f>
        <v>3.204</v>
      </c>
      <c r="O17" s="17">
        <f>'[1]Лист1'!$M$31</f>
        <v>0.766</v>
      </c>
      <c r="P17" s="27">
        <f>'[2]Лист1'!$M$291</f>
        <v>34.4</v>
      </c>
      <c r="Q17" s="26">
        <f>'[2]Лист1'!$N$291</f>
        <v>8216</v>
      </c>
      <c r="R17" s="27">
        <f>'[2]Лист1'!$M$292</f>
        <v>38.1</v>
      </c>
      <c r="S17" s="11">
        <f>'[2]Лист1'!$N$292</f>
        <v>9099</v>
      </c>
      <c r="T17" s="27">
        <f>'[2]Лист1'!$M$294</f>
        <v>47.78</v>
      </c>
      <c r="U17" s="11">
        <v>-8.1</v>
      </c>
      <c r="V17" s="11">
        <v>-6.3</v>
      </c>
      <c r="W17" s="20"/>
      <c r="X17" s="11" t="s">
        <v>42</v>
      </c>
      <c r="Y17" s="11">
        <v>0.2</v>
      </c>
      <c r="Z17" s="11"/>
      <c r="AB17" s="14">
        <f t="shared" si="0"/>
        <v>99.99999999999997</v>
      </c>
      <c r="AC17" s="15" t="str">
        <f>IF(AB17=100,"ОК"," ")</f>
        <v>ОК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  <c r="Q18" s="26"/>
      <c r="R18" s="27"/>
      <c r="S18" s="11"/>
      <c r="T18" s="27"/>
      <c r="U18" s="11"/>
      <c r="V18" s="11"/>
      <c r="W18" s="20" t="s">
        <v>37</v>
      </c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20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/>
      <c r="Q22" s="26"/>
      <c r="R22" s="27"/>
      <c r="S22" s="11"/>
      <c r="T22" s="27"/>
      <c r="U22" s="11"/>
      <c r="V22" s="11"/>
      <c r="W22" s="20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26"/>
      <c r="R23" s="27"/>
      <c r="S23" s="11"/>
      <c r="T23" s="27"/>
      <c r="U23" s="11"/>
      <c r="V23" s="11"/>
      <c r="W23" s="18"/>
      <c r="X23" s="11"/>
      <c r="Y23" s="11"/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17">
        <f>'[3]Лист1'!$B$27</f>
        <v>88.86</v>
      </c>
      <c r="D24" s="17">
        <f>'[3]Лист1'!$C$27</f>
        <v>5.114</v>
      </c>
      <c r="E24" s="17">
        <f>'[3]Лист1'!$D$27</f>
        <v>1.189</v>
      </c>
      <c r="F24" s="17">
        <f>'[3]Лист1'!$F$27</f>
        <v>0.139</v>
      </c>
      <c r="G24" s="17">
        <f>'[3]Лист1'!$E$27</f>
        <v>0.197</v>
      </c>
      <c r="H24" s="17">
        <f>'[3]Лист1'!$I$27</f>
        <v>0.005</v>
      </c>
      <c r="I24" s="17">
        <f>'[3]Лист1'!$H$27</f>
        <v>0.056</v>
      </c>
      <c r="J24" s="17">
        <f>'[3]Лист1'!$G$27</f>
        <v>0.04</v>
      </c>
      <c r="K24" s="17">
        <f>'[3]Лист1'!$J$27</f>
        <v>0.077</v>
      </c>
      <c r="L24" s="17">
        <f>'[3]Лист1'!$M$27</f>
        <v>0.007</v>
      </c>
      <c r="M24" s="17">
        <f>'[3]Лист1'!$K$27</f>
        <v>1.124</v>
      </c>
      <c r="N24" s="17">
        <f>'[3]Лист1'!$L$27</f>
        <v>3.192</v>
      </c>
      <c r="O24" s="17">
        <f>'[3]Лист1'!$M$31</f>
        <v>0.766</v>
      </c>
      <c r="P24" s="27">
        <f>'[4]Лист1'!$M$291</f>
        <v>34.4</v>
      </c>
      <c r="Q24" s="26">
        <f>'[4]Лист1'!$N$291</f>
        <v>8216</v>
      </c>
      <c r="R24" s="27">
        <f>'[4]Лист1'!$M$292</f>
        <v>38.1</v>
      </c>
      <c r="S24" s="11">
        <f>'[4]Лист1'!$N$292</f>
        <v>9099</v>
      </c>
      <c r="T24" s="27">
        <f>'[4]Лист1'!$M$294</f>
        <v>47.79</v>
      </c>
      <c r="U24" s="11">
        <v>-8.3</v>
      </c>
      <c r="V24" s="11">
        <v>-7.8</v>
      </c>
      <c r="W24" s="20"/>
      <c r="X24" s="11"/>
      <c r="Y24" s="11"/>
      <c r="Z24" s="11"/>
      <c r="AB24" s="14">
        <f t="shared" si="0"/>
        <v>100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7"/>
      <c r="Q25" s="26"/>
      <c r="R25" s="27"/>
      <c r="S25" s="11"/>
      <c r="T25" s="27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7"/>
      <c r="Q29" s="26"/>
      <c r="R29" s="27"/>
      <c r="S29" s="11"/>
      <c r="T29" s="27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  <c r="Q30" s="26"/>
      <c r="R30" s="27"/>
      <c r="S30" s="11"/>
      <c r="T30" s="27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17">
        <f>'[5]Лист1'!$B$27</f>
        <v>88.88</v>
      </c>
      <c r="D31" s="17">
        <f>'[5]Лист1'!$C$27</f>
        <v>5.136</v>
      </c>
      <c r="E31" s="17">
        <f>'[5]Лист1'!$D$27</f>
        <v>1.161</v>
      </c>
      <c r="F31" s="17">
        <f>'[5]Лист1'!$F$27</f>
        <v>0.136</v>
      </c>
      <c r="G31" s="17">
        <f>'[5]Лист1'!$E$27</f>
        <v>0.193</v>
      </c>
      <c r="H31" s="17">
        <f>'[5]Лист1'!$I$27</f>
        <v>0.005</v>
      </c>
      <c r="I31" s="17">
        <f>'[5]Лист1'!$H$27</f>
        <v>0.055</v>
      </c>
      <c r="J31" s="17">
        <f>'[5]Лист1'!$G$27</f>
        <v>0.04</v>
      </c>
      <c r="K31" s="17">
        <f>'[5]Лист1'!$J$27</f>
        <v>0.079</v>
      </c>
      <c r="L31" s="17">
        <f>'[5]Лист1'!$M$27</f>
        <v>0.004</v>
      </c>
      <c r="M31" s="17">
        <f>'[5]Лист1'!$K$27</f>
        <v>1.027</v>
      </c>
      <c r="N31" s="17">
        <f>'[5]Лист1'!$L$27</f>
        <v>3.284</v>
      </c>
      <c r="O31" s="17">
        <f>'[5]Лист1'!$M$31</f>
        <v>0.766</v>
      </c>
      <c r="P31" s="27">
        <f>'[6]Лист1'!$M$291</f>
        <v>34.39</v>
      </c>
      <c r="Q31" s="26">
        <f>'[6]Лист1'!$N$291</f>
        <v>8214</v>
      </c>
      <c r="R31" s="27">
        <f>'[6]Лист1'!$M$292</f>
        <v>38.09</v>
      </c>
      <c r="S31" s="11">
        <f>'[6]Лист1'!$N$292</f>
        <v>9096</v>
      </c>
      <c r="T31" s="27">
        <f>'[6]Лист1'!$M$294</f>
        <v>47.77</v>
      </c>
      <c r="U31" s="11">
        <v>-12.9</v>
      </c>
      <c r="V31" s="11">
        <v>-12.5</v>
      </c>
      <c r="W31" s="12"/>
      <c r="X31" s="11"/>
      <c r="Y31" s="11"/>
      <c r="Z31" s="17"/>
      <c r="AB31" s="14">
        <f t="shared" si="0"/>
        <v>100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17"/>
      <c r="R32" s="27"/>
      <c r="S32" s="11"/>
      <c r="T32" s="27"/>
      <c r="U32" s="11"/>
      <c r="V32" s="11"/>
      <c r="W32" s="20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7"/>
      <c r="Q33" s="17"/>
      <c r="R33" s="27"/>
      <c r="S33" s="11"/>
      <c r="T33" s="27"/>
      <c r="U33" s="11"/>
      <c r="V33" s="11"/>
      <c r="W33" s="20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10"/>
      <c r="S35" s="11"/>
      <c r="T35" s="27"/>
      <c r="U35" s="11"/>
      <c r="V35" s="11"/>
      <c r="W35" s="20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7"/>
      <c r="Q36" s="17"/>
      <c r="R36" s="27"/>
      <c r="S36" s="11"/>
      <c r="T36" s="27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  <c r="Q37" s="17"/>
      <c r="R37" s="27"/>
      <c r="S37" s="11"/>
      <c r="T37" s="27"/>
      <c r="U37" s="11"/>
      <c r="V37" s="11"/>
      <c r="W37" s="20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>
        <f>'[7]Лист1'!$B$27</f>
        <v>88.805</v>
      </c>
      <c r="D38" s="17">
        <f>'[7]Лист1'!$C$27</f>
        <v>5.139</v>
      </c>
      <c r="E38" s="17">
        <f>'[7]Лист1'!$D$27</f>
        <v>1.163</v>
      </c>
      <c r="F38" s="17">
        <f>'[7]Лист1'!$F$27</f>
        <v>0.136</v>
      </c>
      <c r="G38" s="17">
        <f>'[7]Лист1'!$E$27</f>
        <v>0.191</v>
      </c>
      <c r="H38" s="17">
        <f>'[7]Лист1'!$I$27</f>
        <v>0.005</v>
      </c>
      <c r="I38" s="17">
        <f>'[7]Лист1'!$H$27</f>
        <v>0.056</v>
      </c>
      <c r="J38" s="17">
        <f>'[7]Лист1'!$G$27</f>
        <v>0.04</v>
      </c>
      <c r="K38" s="17">
        <f>'[7]Лист1'!$J$27</f>
        <v>0.074</v>
      </c>
      <c r="L38" s="17">
        <f>'[7]Лист1'!$M$27</f>
        <v>0.004</v>
      </c>
      <c r="M38" s="17">
        <f>'[7]Лист1'!$K$27</f>
        <v>1.098</v>
      </c>
      <c r="N38" s="17">
        <f>'[7]Лист1'!$L$27</f>
        <v>3.289</v>
      </c>
      <c r="O38" s="17">
        <f>'[7]Лист1'!$M$31</f>
        <v>0.766</v>
      </c>
      <c r="P38" s="27">
        <f>'[8]Лист1'!$M$291</f>
        <v>34.36</v>
      </c>
      <c r="Q38" s="26">
        <f>'[8]Лист1'!$N$291</f>
        <v>8206</v>
      </c>
      <c r="R38" s="27">
        <f>'[8]Лист1'!$M$292</f>
        <v>38.06</v>
      </c>
      <c r="S38" s="11">
        <f>'[8]Лист1'!$N$292</f>
        <v>9089</v>
      </c>
      <c r="T38" s="27">
        <f>'[8]Лист1'!$M$294</f>
        <v>47.71</v>
      </c>
      <c r="U38" s="11">
        <v>-10.8</v>
      </c>
      <c r="V38" s="11">
        <v>-9.1</v>
      </c>
      <c r="W38" s="20"/>
      <c r="X38" s="11"/>
      <c r="Y38" s="11"/>
      <c r="Z38" s="17"/>
      <c r="AB38" s="14">
        <f t="shared" si="0"/>
        <v>100</v>
      </c>
      <c r="AC38" s="15" t="str">
        <f>IF(AB38=100,"ОК"," ")</f>
        <v>ОК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7"/>
      <c r="Q41" s="26"/>
      <c r="R41" s="27"/>
      <c r="S41" s="11"/>
      <c r="T41" s="27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/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7"/>
      <c r="Q43" s="17"/>
      <c r="R43" s="10"/>
      <c r="S43" s="11"/>
      <c r="T43" s="27"/>
      <c r="U43" s="11"/>
      <c r="V43" s="11"/>
      <c r="W43" s="20"/>
      <c r="X43" s="12"/>
      <c r="Y43" s="12"/>
      <c r="Z43" s="22"/>
      <c r="AB43" s="14">
        <f>SUM(C43:N43)</f>
        <v>0</v>
      </c>
      <c r="AC43" s="15" t="str">
        <f>IF(AB43=100,"ОК"," ")</f>
        <v> </v>
      </c>
    </row>
    <row r="44" spans="2:30" ht="12.75" customHeight="1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61" t="s">
        <v>39</v>
      </c>
      <c r="T44" s="61"/>
      <c r="U44" s="61"/>
      <c r="V44" s="61"/>
      <c r="W44" s="61"/>
      <c r="X44" s="61"/>
      <c r="Y44" s="62"/>
      <c r="Z44" s="32">
        <v>1126.685</v>
      </c>
      <c r="AB44" s="5"/>
      <c r="AC44" s="6"/>
      <c r="AD44"/>
    </row>
    <row r="45" spans="3:25" ht="12.7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28"/>
    </row>
    <row r="46" spans="3:25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3" t="s">
        <v>40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23"/>
      <c r="S47" s="64" t="s">
        <v>45</v>
      </c>
      <c r="T47" s="6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1" t="s">
        <v>41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4" t="str">
        <f>S47</f>
        <v>30.09.2016  року</v>
      </c>
      <c r="T49" s="64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Z9:Z12"/>
    <mergeCell ref="O10:O12"/>
    <mergeCell ref="R10:R12"/>
    <mergeCell ref="S10:S12"/>
    <mergeCell ref="T10:T12"/>
    <mergeCell ref="G10:G12"/>
    <mergeCell ref="C6:AB6"/>
    <mergeCell ref="X9:X12"/>
    <mergeCell ref="E10:E12"/>
    <mergeCell ref="F10:F12"/>
    <mergeCell ref="K10:K12"/>
    <mergeCell ref="L10:L12"/>
    <mergeCell ref="P10:P12"/>
    <mergeCell ref="Y9:Y12"/>
    <mergeCell ref="C9:N9"/>
    <mergeCell ref="H10:H12"/>
    <mergeCell ref="C45:X45"/>
    <mergeCell ref="U9:U12"/>
    <mergeCell ref="V9:V12"/>
    <mergeCell ref="B9:B12"/>
    <mergeCell ref="Q10:Q12"/>
    <mergeCell ref="J10:J12"/>
    <mergeCell ref="O9:T9"/>
    <mergeCell ref="I10:I12"/>
    <mergeCell ref="M10:M12"/>
    <mergeCell ref="W9:W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Басараб Александр Богданович</cp:lastModifiedBy>
  <cp:lastPrinted>2016-08-02T13:00:14Z</cp:lastPrinted>
  <dcterms:created xsi:type="dcterms:W3CDTF">2010-01-29T08:37:16Z</dcterms:created>
  <dcterms:modified xsi:type="dcterms:W3CDTF">2016-10-04T10:09:39Z</dcterms:modified>
  <cp:category/>
  <cp:version/>
  <cp:contentType/>
  <cp:contentStatus/>
</cp:coreProperties>
</file>