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<sst xmlns="http://schemas.openxmlformats.org/spreadsheetml/2006/main" count="77" uniqueCount="60">
  <si>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</si>
  <si>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</si>
  <si>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</si>
  <si>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</si>
  <si>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</si>
  <si>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</si>
  <si>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</si>
  <si>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</si>
  <si>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</si>
  <si>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</si>
  <si>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</si>
  <si>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</si>
  <si>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</si>
  <si>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</si>
  <si>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</si>
  <si>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</si>
  <si>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</si>
  <si>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</si>
  <si>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</si>
  <si>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</si>
  <si>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</si>
  <si>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</si>
  <si>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</si>
  <si>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</si>
  <si>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</si>
  <si>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</si>
  <si>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</si>
  <si>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</si>
  <si>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</si>
  <si>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</si>
  <si>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</si>
  <si>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</si>
  <si>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</si>
  <si>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</si>
  <si>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</si>
  <si>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</si>
  <si>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</si>
  <si>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</si>
  <si>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</si>
  <si>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</si>
  <si>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</si>
  <si>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</si>
  <si>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</si>
  <si>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</si>
  <si>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</si>
  <si>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</si>
  <si>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</si>
  <si>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</si>
  <si>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</si>
  <si>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</si>
  <si>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</si>
  <si>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t xml:space="preserve">          переданого Сєвєродонецьким ЛВУМГ та прийнятого ПАТ "Луганськгаз"     по  ГРС с.м.т. Станічно-Луганська</t>
  </si>
  <si>
    <t>ГРС Станічно-Луганська</t>
  </si>
  <si>
    <t xml:space="preserve"> Ісаєв В.С.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</si>
  <si>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</si>
  <si>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</si>
  <si>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</si>
  <si>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30.09.2016р.</t>
    </r>
  </si>
  <si>
    <t xml:space="preserve">    з газопроводу   Ольховське ГКР-Луганська ГРС-2     за період з   01.09.2016р. по 30.09.2016р.</t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</si>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</sst>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textRotation="90" wrapText="1"/>
    </xf>
    <xf numFmtId="0" fontId="0" fillId="0" borderId="15" xfId="0" applyBorder="1" applyAlignment="1">
      <alignment wrapText="1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3" fillId="0" borderId="24" xfId="0" applyFont="1" applyBorder="1" applyAlignment="1">
      <alignment horizontal="center" vertical="center" textRotation="90" wrapText="1"/>
    </xf>
    <xf numFmtId="0" fontId="103" fillId="0" borderId="25" xfId="0" applyFont="1" applyBorder="1" applyAlignment="1">
      <alignment horizontal="center" vertical="center" textRotation="90" wrapText="1"/>
    </xf>
    <xf numFmtId="0" fontId="103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0">
      <selection activeCell="H32" sqref="H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98" t="s">
        <v>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2:29" s="43" customFormat="1" ht="18.75" customHeight="1">
      <c r="B7" s="96" t="s">
        <v>50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AC7" s="44"/>
    </row>
    <row r="8" spans="2:29" s="43" customFormat="1" ht="19.5" customHeight="1">
      <c r="B8" s="105" t="s">
        <v>57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2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7"/>
      <c r="O10" s="103" t="s">
        <v>6</v>
      </c>
      <c r="P10" s="104"/>
      <c r="Q10" s="104"/>
      <c r="R10" s="104"/>
      <c r="S10" s="104"/>
      <c r="T10" s="104"/>
      <c r="U10" s="100" t="s">
        <v>22</v>
      </c>
      <c r="V10" s="92" t="s">
        <v>23</v>
      </c>
      <c r="W10" s="92" t="s">
        <v>34</v>
      </c>
      <c r="X10" s="92" t="s">
        <v>25</v>
      </c>
      <c r="Y10" s="92" t="s">
        <v>24</v>
      </c>
      <c r="Z10" s="3"/>
      <c r="AB10" s="6"/>
      <c r="AC10"/>
    </row>
    <row r="11" spans="2:29" ht="48.75" customHeight="1">
      <c r="B11" s="93"/>
      <c r="C11" s="110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92" t="s">
        <v>14</v>
      </c>
      <c r="N11" s="92" t="s">
        <v>15</v>
      </c>
      <c r="O11" s="92" t="s">
        <v>7</v>
      </c>
      <c r="P11" s="92" t="s">
        <v>19</v>
      </c>
      <c r="Q11" s="92" t="s">
        <v>32</v>
      </c>
      <c r="R11" s="92" t="s">
        <v>20</v>
      </c>
      <c r="S11" s="92" t="s">
        <v>33</v>
      </c>
      <c r="T11" s="92" t="s">
        <v>21</v>
      </c>
      <c r="U11" s="101"/>
      <c r="V11" s="93"/>
      <c r="W11" s="93"/>
      <c r="X11" s="93"/>
      <c r="Y11" s="93"/>
      <c r="Z11" s="3"/>
      <c r="AB11" s="6"/>
      <c r="AC11"/>
    </row>
    <row r="12" spans="2:29" ht="15.75" customHeight="1">
      <c r="B12" s="93"/>
      <c r="C12" s="110"/>
      <c r="D12" s="95"/>
      <c r="E12" s="95"/>
      <c r="F12" s="95"/>
      <c r="G12" s="95"/>
      <c r="H12" s="95"/>
      <c r="I12" s="95"/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101"/>
      <c r="V12" s="93"/>
      <c r="W12" s="93"/>
      <c r="X12" s="93"/>
      <c r="Y12" s="93"/>
      <c r="Z12" s="3"/>
      <c r="AB12" s="6"/>
      <c r="AC12"/>
    </row>
    <row r="13" spans="2:29" ht="30" customHeight="1">
      <c r="B13" s="97"/>
      <c r="C13" s="110"/>
      <c r="D13" s="95"/>
      <c r="E13" s="95"/>
      <c r="F13" s="95"/>
      <c r="G13" s="95"/>
      <c r="H13" s="95"/>
      <c r="I13" s="95"/>
      <c r="J13" s="95"/>
      <c r="K13" s="95"/>
      <c r="L13" s="95"/>
      <c r="M13" s="94"/>
      <c r="N13" s="94"/>
      <c r="O13" s="94"/>
      <c r="P13" s="94"/>
      <c r="Q13" s="94"/>
      <c r="R13" s="94"/>
      <c r="S13" s="94"/>
      <c r="T13" s="94"/>
      <c r="U13" s="102"/>
      <c r="V13" s="94"/>
      <c r="W13" s="94"/>
      <c r="X13" s="94"/>
      <c r="Y13" s="94"/>
      <c r="Z13" s="3"/>
      <c r="AB13" s="6"/>
      <c r="AC13"/>
    </row>
    <row r="14" spans="2:29" ht="12.75" customHeight="1">
      <c r="B14" s="14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14">
        <v>2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/>
      <c r="Q15" s="63"/>
      <c r="R15" s="62"/>
      <c r="S15" s="63"/>
      <c r="T15" s="62"/>
      <c r="U15" s="64"/>
      <c r="V15" s="64"/>
      <c r="W15" s="60"/>
      <c r="X15" s="60"/>
      <c r="Y15" s="65"/>
      <c r="AA15" s="4">
        <f>SUM(C15:N15)</f>
        <v>0</v>
      </c>
      <c r="AB15" s="29" t="str">
        <f>IF(AA15=100,"ОК"," ")</f>
        <v> </v>
      </c>
      <c r="AC15"/>
    </row>
    <row r="16" spans="2:29" ht="12.75" customHeight="1">
      <c r="B16" s="14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>SUM(D16:N16,P16)</f>
        <v>0</v>
      </c>
      <c r="AB16" s="5"/>
      <c r="AC16"/>
    </row>
    <row r="17" spans="2:29" ht="12.75" customHeight="1">
      <c r="B17" s="45">
        <v>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/>
      <c r="R17" s="67"/>
      <c r="S17" s="68"/>
      <c r="T17" s="67"/>
      <c r="U17" s="69"/>
      <c r="V17" s="69"/>
      <c r="W17" s="46"/>
      <c r="X17" s="47"/>
      <c r="Y17" s="48"/>
      <c r="AA17" s="4"/>
      <c r="AB17" s="5"/>
      <c r="AC17"/>
    </row>
    <row r="18" spans="2:25" ht="12.75" customHeight="1">
      <c r="B18" s="14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70"/>
      <c r="P18" s="62"/>
      <c r="Q18" s="63"/>
      <c r="R18" s="62"/>
      <c r="S18" s="63"/>
      <c r="T18" s="62"/>
      <c r="U18" s="64"/>
      <c r="V18" s="64"/>
      <c r="W18" s="60"/>
      <c r="X18" s="60"/>
      <c r="Y18" s="65"/>
    </row>
    <row r="19" spans="2:25" ht="12.75" customHeight="1">
      <c r="B19" s="14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0"/>
      <c r="P19" s="62"/>
      <c r="Q19" s="63"/>
      <c r="R19" s="62"/>
      <c r="S19" s="63"/>
      <c r="T19" s="62"/>
      <c r="U19" s="64"/>
      <c r="V19" s="64"/>
      <c r="W19" s="60"/>
      <c r="X19" s="60"/>
      <c r="Y19" s="65"/>
    </row>
    <row r="20" spans="2:25" ht="12.75" customHeight="1">
      <c r="B20" s="14">
        <v>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0"/>
      <c r="P20" s="62"/>
      <c r="Q20" s="63"/>
      <c r="R20" s="62"/>
      <c r="S20" s="63"/>
      <c r="T20" s="62"/>
      <c r="U20" s="64"/>
      <c r="V20" s="64"/>
      <c r="W20" s="60"/>
      <c r="X20" s="60"/>
      <c r="Y20" s="65"/>
    </row>
    <row r="21" spans="2:25" ht="12.75" customHeight="1">
      <c r="B21" s="14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0"/>
      <c r="P21" s="62"/>
      <c r="Q21" s="63"/>
      <c r="R21" s="62"/>
      <c r="S21" s="63"/>
      <c r="T21" s="62"/>
      <c r="U21" s="64"/>
      <c r="V21" s="64"/>
      <c r="W21" s="60"/>
      <c r="X21" s="60"/>
      <c r="Y21" s="65"/>
    </row>
    <row r="22" spans="2:28" s="78" customFormat="1" ht="12.75" customHeight="1">
      <c r="B22" s="45"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86"/>
      <c r="R22" s="50"/>
      <c r="S22" s="51"/>
      <c r="T22" s="50"/>
      <c r="U22" s="91"/>
      <c r="V22" s="51"/>
      <c r="W22" s="88"/>
      <c r="X22" s="89"/>
      <c r="Y22" s="89"/>
      <c r="AA22" s="79">
        <f>SUM(C22:N22)</f>
        <v>0</v>
      </c>
      <c r="AB22" s="80"/>
    </row>
    <row r="23" spans="2:28" s="78" customFormat="1" ht="12.75" customHeight="1">
      <c r="B23" s="45"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86"/>
      <c r="R23" s="50"/>
      <c r="S23" s="51"/>
      <c r="T23" s="50"/>
      <c r="U23" s="51"/>
      <c r="V23" s="51"/>
      <c r="W23" s="87"/>
      <c r="X23" s="47"/>
      <c r="Y23" s="48"/>
      <c r="AA23" s="79">
        <f>SUM(C23:N23)</f>
        <v>0</v>
      </c>
      <c r="AB23" s="80"/>
    </row>
    <row r="24" spans="2:25" ht="12.75" customHeight="1">
      <c r="B24" s="14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0"/>
      <c r="P24" s="62"/>
      <c r="Q24" s="63"/>
      <c r="R24" s="62"/>
      <c r="S24" s="63"/>
      <c r="T24" s="62"/>
      <c r="U24" s="64"/>
      <c r="V24" s="64"/>
      <c r="W24" s="60"/>
      <c r="X24" s="60"/>
      <c r="Y24" s="65"/>
    </row>
    <row r="25" spans="2:28" s="78" customFormat="1" ht="12.75" customHeight="1">
      <c r="B25" s="45"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86"/>
      <c r="R25" s="50"/>
      <c r="S25" s="51"/>
      <c r="T25" s="50"/>
      <c r="U25" s="51"/>
      <c r="V25" s="51"/>
      <c r="W25" s="88"/>
      <c r="X25" s="89"/>
      <c r="Y25" s="89"/>
      <c r="AA25" s="79">
        <f>SUM(C25:N25)</f>
        <v>0</v>
      </c>
      <c r="AB25" s="80"/>
    </row>
    <row r="26" spans="2:28" s="78" customFormat="1" ht="12.75" customHeight="1">
      <c r="B26" s="45">
        <v>13</v>
      </c>
      <c r="C26" s="49">
        <v>91.4691</v>
      </c>
      <c r="D26" s="49">
        <v>3.6933</v>
      </c>
      <c r="E26" s="49">
        <v>1.126</v>
      </c>
      <c r="F26" s="49">
        <v>0.1232</v>
      </c>
      <c r="G26" s="49">
        <v>0.2826</v>
      </c>
      <c r="H26" s="49">
        <v>0.0119</v>
      </c>
      <c r="I26" s="49">
        <v>0.0529</v>
      </c>
      <c r="J26" s="49">
        <v>0.0641</v>
      </c>
      <c r="K26" s="49">
        <v>0.0836</v>
      </c>
      <c r="L26" s="49">
        <v>0.0107</v>
      </c>
      <c r="M26" s="49">
        <v>2.8711</v>
      </c>
      <c r="N26" s="49">
        <v>0.2115</v>
      </c>
      <c r="O26" s="49">
        <v>0.7325</v>
      </c>
      <c r="P26" s="50">
        <v>34.5</v>
      </c>
      <c r="Q26" s="86">
        <v>8240</v>
      </c>
      <c r="R26" s="50">
        <v>38.2</v>
      </c>
      <c r="S26" s="51">
        <v>9125</v>
      </c>
      <c r="T26" s="50">
        <v>48.99</v>
      </c>
      <c r="U26" s="91">
        <v>-3.2</v>
      </c>
      <c r="V26" s="51">
        <v>-2.8</v>
      </c>
      <c r="W26" s="88" t="s">
        <v>56</v>
      </c>
      <c r="X26" s="89">
        <v>0.009</v>
      </c>
      <c r="Y26" s="89">
        <v>0.0002</v>
      </c>
      <c r="AA26" s="79">
        <f>SUM(C26:N26)</f>
        <v>99.99999999999999</v>
      </c>
      <c r="AB26" s="80"/>
    </row>
    <row r="27" spans="2:25" ht="12.75" customHeight="1">
      <c r="B27" s="45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8"/>
      <c r="R27" s="67"/>
      <c r="S27" s="68"/>
      <c r="T27" s="67"/>
      <c r="U27" s="69"/>
      <c r="V27" s="69"/>
      <c r="W27" s="46"/>
      <c r="X27" s="47"/>
      <c r="Y27" s="48"/>
    </row>
    <row r="28" spans="2:25" ht="12.75" customHeight="1">
      <c r="B28" s="14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0"/>
      <c r="P28" s="62"/>
      <c r="Q28" s="63"/>
      <c r="R28" s="62"/>
      <c r="S28" s="63"/>
      <c r="T28" s="62"/>
      <c r="U28" s="64"/>
      <c r="V28" s="64"/>
      <c r="W28" s="60"/>
      <c r="X28" s="60"/>
      <c r="Y28" s="65"/>
    </row>
    <row r="29" spans="2:25" ht="12.75" customHeight="1">
      <c r="B29" s="15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70"/>
      <c r="P29" s="62"/>
      <c r="Q29" s="63"/>
      <c r="R29" s="62"/>
      <c r="S29" s="63"/>
      <c r="T29" s="62"/>
      <c r="U29" s="64"/>
      <c r="V29" s="64"/>
      <c r="W29" s="60"/>
      <c r="X29" s="60"/>
      <c r="Y29" s="65"/>
    </row>
    <row r="30" spans="2:25" ht="12.75" customHeight="1">
      <c r="B30" s="15">
        <v>17</v>
      </c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70"/>
      <c r="P30" s="62"/>
      <c r="Q30" s="63"/>
      <c r="R30" s="62"/>
      <c r="S30" s="63"/>
      <c r="T30" s="62"/>
      <c r="U30" s="64"/>
      <c r="V30" s="64"/>
      <c r="W30" s="60"/>
      <c r="X30" s="60"/>
      <c r="Y30" s="65"/>
    </row>
    <row r="31" spans="2:25" ht="12.75" customHeight="1">
      <c r="B31" s="15">
        <v>18</v>
      </c>
      <c r="C31" s="6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0"/>
      <c r="P31" s="62"/>
      <c r="Q31" s="63"/>
      <c r="R31" s="62"/>
      <c r="S31" s="63"/>
      <c r="T31" s="62"/>
      <c r="U31" s="64"/>
      <c r="V31" s="64"/>
      <c r="W31" s="60"/>
      <c r="X31" s="60"/>
      <c r="Y31" s="65"/>
    </row>
    <row r="32" spans="2:25" ht="12.75" customHeight="1">
      <c r="B32" s="15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0"/>
      <c r="P32" s="62"/>
      <c r="Q32" s="63"/>
      <c r="R32" s="62"/>
      <c r="S32" s="63"/>
      <c r="T32" s="62"/>
      <c r="U32" s="64"/>
      <c r="V32" s="64"/>
      <c r="W32" s="60"/>
      <c r="X32" s="60"/>
      <c r="Y32" s="65"/>
    </row>
    <row r="33" spans="2:28" s="78" customFormat="1" ht="12.75" customHeight="1">
      <c r="B33" s="45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1"/>
      <c r="T33" s="50"/>
      <c r="U33" s="51"/>
      <c r="V33" s="51"/>
      <c r="W33" s="46"/>
      <c r="X33" s="47"/>
      <c r="Y33" s="48"/>
      <c r="AA33" s="79">
        <f>SUM(C33:N33)</f>
        <v>0</v>
      </c>
      <c r="AB33" s="80"/>
    </row>
    <row r="34" spans="2:25" ht="12.75" customHeight="1">
      <c r="B34" s="15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0"/>
      <c r="P34" s="62"/>
      <c r="Q34" s="63"/>
      <c r="R34" s="62"/>
      <c r="S34" s="63"/>
      <c r="T34" s="62"/>
      <c r="U34" s="64"/>
      <c r="V34" s="64"/>
      <c r="W34" s="60"/>
      <c r="X34" s="60"/>
      <c r="Y34" s="65"/>
    </row>
    <row r="35" spans="2:25" ht="12.75" customHeight="1">
      <c r="B35" s="15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0"/>
      <c r="P35" s="62"/>
      <c r="Q35" s="63"/>
      <c r="R35" s="62"/>
      <c r="S35" s="63"/>
      <c r="T35" s="62"/>
      <c r="U35" s="64"/>
      <c r="V35" s="64"/>
      <c r="W35" s="60"/>
      <c r="X35" s="60"/>
      <c r="Y35" s="65"/>
    </row>
    <row r="36" spans="2:25" ht="12.75" customHeight="1">
      <c r="B36" s="15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0"/>
      <c r="P36" s="62"/>
      <c r="Q36" s="63"/>
      <c r="R36" s="62"/>
      <c r="S36" s="63"/>
      <c r="T36" s="62"/>
      <c r="U36" s="64"/>
      <c r="V36" s="64"/>
      <c r="W36" s="60"/>
      <c r="X36" s="60"/>
      <c r="Y36" s="65"/>
    </row>
    <row r="37" spans="2:25" ht="12.75" customHeight="1">
      <c r="B37" s="15">
        <v>24</v>
      </c>
      <c r="C37" s="6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0"/>
      <c r="P37" s="62"/>
      <c r="Q37" s="63"/>
      <c r="R37" s="62"/>
      <c r="S37" s="63"/>
      <c r="T37" s="62"/>
      <c r="U37" s="64"/>
      <c r="V37" s="64"/>
      <c r="W37" s="60"/>
      <c r="X37" s="71"/>
      <c r="Y37" s="71"/>
    </row>
    <row r="38" spans="2:25" ht="12.75" customHeight="1">
      <c r="B38" s="15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0"/>
      <c r="P38" s="62"/>
      <c r="Q38" s="63"/>
      <c r="R38" s="62"/>
      <c r="S38" s="63"/>
      <c r="T38" s="62"/>
      <c r="U38" s="64"/>
      <c r="V38" s="64"/>
      <c r="W38" s="60"/>
      <c r="X38" s="60"/>
      <c r="Y38" s="65"/>
    </row>
    <row r="39" spans="2:25" ht="12.75" customHeight="1">
      <c r="B39" s="15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0"/>
      <c r="P39" s="62"/>
      <c r="Q39" s="63"/>
      <c r="R39" s="62"/>
      <c r="S39" s="63"/>
      <c r="T39" s="62"/>
      <c r="U39" s="64"/>
      <c r="V39" s="64"/>
      <c r="W39" s="60"/>
      <c r="X39" s="60"/>
      <c r="Y39" s="65"/>
    </row>
    <row r="40" spans="2:25" ht="12.75" customHeight="1">
      <c r="B40" s="15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0"/>
      <c r="P40" s="62"/>
      <c r="Q40" s="63"/>
      <c r="R40" s="62"/>
      <c r="S40" s="63"/>
      <c r="T40" s="62"/>
      <c r="U40" s="64"/>
      <c r="V40" s="64"/>
      <c r="W40" s="60"/>
      <c r="X40" s="60"/>
      <c r="Y40" s="65"/>
    </row>
    <row r="41" spans="2:25" ht="12.75" customHeight="1">
      <c r="B41" s="15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0"/>
      <c r="P41" s="62"/>
      <c r="Q41" s="63"/>
      <c r="R41" s="62"/>
      <c r="S41" s="63"/>
      <c r="T41" s="62"/>
      <c r="U41" s="64"/>
      <c r="V41" s="64"/>
      <c r="W41" s="60"/>
      <c r="X41" s="60"/>
      <c r="Y41" s="65"/>
    </row>
    <row r="42" spans="2:25" ht="12.75" customHeight="1">
      <c r="B42" s="15">
        <v>29</v>
      </c>
      <c r="C42" s="65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0"/>
      <c r="P42" s="62"/>
      <c r="Q42" s="63"/>
      <c r="R42" s="62"/>
      <c r="S42" s="63"/>
      <c r="T42" s="62"/>
      <c r="U42" s="64"/>
      <c r="V42" s="64"/>
      <c r="W42" s="60"/>
      <c r="X42" s="60"/>
      <c r="Y42" s="65"/>
    </row>
    <row r="43" spans="2:25" ht="12.75" customHeight="1">
      <c r="B43" s="15">
        <v>30</v>
      </c>
      <c r="C43" s="65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0"/>
      <c r="P43" s="62"/>
      <c r="Q43" s="63"/>
      <c r="R43" s="62"/>
      <c r="S43" s="63"/>
      <c r="T43" s="62"/>
      <c r="U43" s="64"/>
      <c r="V43" s="64"/>
      <c r="W43" s="60"/>
      <c r="X43" s="60"/>
      <c r="Y43" s="65"/>
    </row>
    <row r="44" spans="2:25" ht="12.75" customHeight="1" hidden="1">
      <c r="B44" s="15">
        <v>31</v>
      </c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70"/>
      <c r="P44" s="62"/>
      <c r="Q44" s="63"/>
      <c r="R44" s="62"/>
      <c r="S44" s="63"/>
      <c r="T44" s="72"/>
      <c r="U44" s="64"/>
      <c r="V44" s="64"/>
      <c r="W44" s="60"/>
      <c r="X44" s="60"/>
      <c r="Y44" s="65"/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6" t="s">
        <v>54</v>
      </c>
      <c r="Q46" s="106"/>
      <c r="R46" s="106"/>
      <c r="S46" s="10"/>
      <c r="T46" s="73"/>
      <c r="U46" s="74"/>
      <c r="V46" s="74"/>
      <c r="W46" s="108">
        <v>42613</v>
      </c>
      <c r="X46" s="109"/>
      <c r="Y46" s="75"/>
      <c r="AC46" s="76"/>
    </row>
    <row r="47" spans="4:29" s="1" customFormat="1" ht="12.75">
      <c r="D47" s="1" t="s">
        <v>27</v>
      </c>
      <c r="M47" s="2" t="s">
        <v>0</v>
      </c>
      <c r="O47" s="2"/>
      <c r="P47" s="77" t="s">
        <v>29</v>
      </c>
      <c r="Q47" s="90"/>
      <c r="R47" s="90"/>
      <c r="T47" s="2"/>
      <c r="W47" s="2"/>
      <c r="X47" s="2" t="s">
        <v>16</v>
      </c>
      <c r="AC47" s="76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6" t="s">
        <v>55</v>
      </c>
      <c r="Q48" s="106"/>
      <c r="R48" s="106"/>
      <c r="S48" s="10"/>
      <c r="T48" s="10"/>
      <c r="U48" s="74"/>
      <c r="V48" s="74"/>
      <c r="W48" s="108">
        <v>42613</v>
      </c>
      <c r="X48" s="109"/>
      <c r="Y48" s="10"/>
      <c r="AC48" s="76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6"/>
    </row>
  </sheetData>
  <sheetProtection/>
  <mergeCells count="33">
    <mergeCell ref="P46:R46"/>
    <mergeCell ref="P48:R48"/>
    <mergeCell ref="C10:N10"/>
    <mergeCell ref="L11:L13"/>
    <mergeCell ref="W46:X46"/>
    <mergeCell ref="W48:X48"/>
    <mergeCell ref="S11:S13"/>
    <mergeCell ref="N11:N13"/>
    <mergeCell ref="K11:K13"/>
    <mergeCell ref="C11:C13"/>
    <mergeCell ref="C6:AA6"/>
    <mergeCell ref="Y10:Y13"/>
    <mergeCell ref="U10:U13"/>
    <mergeCell ref="D11:D13"/>
    <mergeCell ref="G11:G13"/>
    <mergeCell ref="P11:P13"/>
    <mergeCell ref="I11:I13"/>
    <mergeCell ref="O10:T10"/>
    <mergeCell ref="M11:M13"/>
    <mergeCell ref="B8:Y8"/>
    <mergeCell ref="B7:Y7"/>
    <mergeCell ref="E11:E13"/>
    <mergeCell ref="B10:B13"/>
    <mergeCell ref="V10:V13"/>
    <mergeCell ref="H11:H13"/>
    <mergeCell ref="J11:J13"/>
    <mergeCell ref="R11:R13"/>
    <mergeCell ref="W10:W13"/>
    <mergeCell ref="O11:O13"/>
    <mergeCell ref="T11:T13"/>
    <mergeCell ref="F11:F13"/>
    <mergeCell ref="Q11:Q13"/>
    <mergeCell ref="X10:X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6" zoomScaleNormal="86" zoomScaleSheetLayoutView="78" workbookViewId="0" topLeftCell="A21">
      <selection activeCell="D43" sqref="D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5" t="s">
        <v>30</v>
      </c>
      <c r="C1" s="55"/>
      <c r="D1" s="55"/>
      <c r="E1" s="55"/>
      <c r="F1" s="55"/>
      <c r="G1" s="55"/>
      <c r="H1" s="55"/>
      <c r="I1" s="56"/>
      <c r="J1" s="56"/>
      <c r="AC1" s="57"/>
    </row>
    <row r="2" spans="2:29" s="35" customFormat="1" ht="15">
      <c r="B2" s="55" t="s">
        <v>44</v>
      </c>
      <c r="C2" s="55"/>
      <c r="D2" s="55"/>
      <c r="E2" s="55"/>
      <c r="F2" s="55"/>
      <c r="G2" s="55"/>
      <c r="H2" s="55"/>
      <c r="I2" s="56"/>
      <c r="J2" s="56"/>
      <c r="AC2" s="57"/>
    </row>
    <row r="3" spans="2:29" s="35" customFormat="1" ht="15">
      <c r="B3" s="58" t="s">
        <v>45</v>
      </c>
      <c r="C3" s="55"/>
      <c r="D3" s="55"/>
      <c r="E3" s="55"/>
      <c r="F3" s="55"/>
      <c r="G3" s="55"/>
      <c r="H3" s="55"/>
      <c r="I3" s="56"/>
      <c r="J3" s="56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57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2" t="s">
        <v>35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8"/>
    </row>
    <row r="6" spans="2:25" ht="18" customHeight="1">
      <c r="B6" s="113" t="s">
        <v>51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20"/>
    </row>
    <row r="7" spans="2:25" ht="18" customHeight="1">
      <c r="B7" s="115" t="s">
        <v>58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9"/>
    </row>
    <row r="8" spans="2:25" ht="18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2" t="s">
        <v>26</v>
      </c>
      <c r="C10" s="103" t="s">
        <v>39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17" t="s">
        <v>40</v>
      </c>
      <c r="X10" s="122" t="s">
        <v>42</v>
      </c>
      <c r="Y10" s="22"/>
      <c r="Z10"/>
    </row>
    <row r="11" spans="2:26" ht="48.75" customHeight="1">
      <c r="B11" s="93"/>
      <c r="C11" s="110" t="s">
        <v>52</v>
      </c>
      <c r="D11" s="95"/>
      <c r="E11" s="95"/>
      <c r="F11" s="95"/>
      <c r="G11" s="95"/>
      <c r="H11" s="95"/>
      <c r="I11" s="95"/>
      <c r="J11" s="95"/>
      <c r="K11" s="95"/>
      <c r="L11" s="95"/>
      <c r="M11" s="92"/>
      <c r="N11" s="92"/>
      <c r="O11" s="92"/>
      <c r="P11" s="92"/>
      <c r="Q11" s="92"/>
      <c r="R11" s="92"/>
      <c r="S11" s="92"/>
      <c r="T11" s="92"/>
      <c r="U11" s="92"/>
      <c r="V11" s="118"/>
      <c r="W11" s="117"/>
      <c r="X11" s="123"/>
      <c r="Y11" s="22"/>
      <c r="Z11"/>
    </row>
    <row r="12" spans="2:26" ht="15.75" customHeight="1">
      <c r="B12" s="93"/>
      <c r="C12" s="110"/>
      <c r="D12" s="95"/>
      <c r="E12" s="95"/>
      <c r="F12" s="95"/>
      <c r="G12" s="95"/>
      <c r="H12" s="95"/>
      <c r="I12" s="95"/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93"/>
      <c r="V12" s="119"/>
      <c r="W12" s="117"/>
      <c r="X12" s="123"/>
      <c r="Y12" s="22"/>
      <c r="Z12"/>
    </row>
    <row r="13" spans="2:26" ht="30" customHeight="1">
      <c r="B13" s="97"/>
      <c r="C13" s="110"/>
      <c r="D13" s="95"/>
      <c r="E13" s="95"/>
      <c r="F13" s="95"/>
      <c r="G13" s="95"/>
      <c r="H13" s="95"/>
      <c r="I13" s="95"/>
      <c r="J13" s="95"/>
      <c r="K13" s="95"/>
      <c r="L13" s="95"/>
      <c r="M13" s="94"/>
      <c r="N13" s="94"/>
      <c r="O13" s="94"/>
      <c r="P13" s="94"/>
      <c r="Q13" s="94"/>
      <c r="R13" s="94"/>
      <c r="S13" s="94"/>
      <c r="T13" s="94"/>
      <c r="U13" s="94"/>
      <c r="V13" s="120"/>
      <c r="W13" s="117"/>
      <c r="X13" s="124"/>
      <c r="Y13" s="22"/>
      <c r="Z13"/>
    </row>
    <row r="14" spans="2:27" ht="15.75" customHeight="1">
      <c r="B14" s="14">
        <v>1</v>
      </c>
      <c r="C14" s="81">
        <v>8912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8912</v>
      </c>
      <c r="X14" s="40">
        <v>34.73</v>
      </c>
      <c r="Y14" s="23"/>
      <c r="Z14" s="121" t="s">
        <v>43</v>
      </c>
      <c r="AA14" s="121"/>
    </row>
    <row r="15" spans="2:27" ht="15.75">
      <c r="B15" s="14">
        <v>2</v>
      </c>
      <c r="C15" s="81">
        <v>7452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7452</v>
      </c>
      <c r="X15" s="30">
        <f>IF(Паспорт!P15&gt;0,Паспорт!P15,X14)</f>
        <v>34.73</v>
      </c>
      <c r="Y15" s="23"/>
      <c r="Z15" s="121"/>
      <c r="AA15" s="121"/>
    </row>
    <row r="16" spans="2:27" ht="15.75">
      <c r="B16" s="14">
        <v>3</v>
      </c>
      <c r="C16" s="81">
        <v>8190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8190</v>
      </c>
      <c r="X16" s="30">
        <f>IF(Паспорт!P16&gt;0,Паспорт!P16,X15)</f>
        <v>34.73</v>
      </c>
      <c r="Y16" s="23"/>
      <c r="Z16" s="121"/>
      <c r="AA16" s="121"/>
    </row>
    <row r="17" spans="2:27" ht="15.75">
      <c r="B17" s="14">
        <v>4</v>
      </c>
      <c r="C17" s="81">
        <v>8084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8084</v>
      </c>
      <c r="X17" s="30">
        <f>IF(Паспорт!P17&gt;0,Паспорт!P17,X16)</f>
        <v>34.73</v>
      </c>
      <c r="Y17" s="23"/>
      <c r="Z17" s="121"/>
      <c r="AA17" s="121"/>
    </row>
    <row r="18" spans="2:27" ht="15.75">
      <c r="B18" s="14">
        <v>5</v>
      </c>
      <c r="C18" s="81">
        <v>7311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7311</v>
      </c>
      <c r="X18" s="30">
        <f>IF(Паспорт!P18&gt;0,Паспорт!P18,X17)</f>
        <v>34.73</v>
      </c>
      <c r="Y18" s="23"/>
      <c r="Z18" s="121"/>
      <c r="AA18" s="121"/>
    </row>
    <row r="19" spans="2:27" ht="15.75" customHeight="1">
      <c r="B19" s="14">
        <v>6</v>
      </c>
      <c r="C19" s="81">
        <v>6888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6888</v>
      </c>
      <c r="X19" s="30">
        <f>IF(Паспорт!P19&gt;0,Паспорт!P19,X18)</f>
        <v>34.73</v>
      </c>
      <c r="Y19" s="23"/>
      <c r="Z19" s="121"/>
      <c r="AA19" s="121"/>
    </row>
    <row r="20" spans="2:27" ht="15.75">
      <c r="B20" s="14">
        <v>7</v>
      </c>
      <c r="C20" s="81">
        <v>8019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8019</v>
      </c>
      <c r="X20" s="30">
        <f>IF(Паспорт!P20&gt;0,Паспорт!P20,X19)</f>
        <v>34.73</v>
      </c>
      <c r="Y20" s="23"/>
      <c r="Z20" s="121"/>
      <c r="AA20" s="121"/>
    </row>
    <row r="21" spans="2:27" ht="15.75">
      <c r="B21" s="14">
        <v>8</v>
      </c>
      <c r="C21" s="81">
        <v>7370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7370</v>
      </c>
      <c r="X21" s="30">
        <f>IF(Паспорт!P21&gt;0,Паспорт!P21,X20)</f>
        <v>34.73</v>
      </c>
      <c r="Y21" s="23"/>
      <c r="Z21" s="121"/>
      <c r="AA21" s="121"/>
    </row>
    <row r="22" spans="2:26" ht="15" customHeight="1">
      <c r="B22" s="14">
        <v>9</v>
      </c>
      <c r="C22" s="81">
        <v>8405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8405</v>
      </c>
      <c r="X22" s="30">
        <f>IF(Паспорт!P22&gt;0,Паспорт!P22,X21)</f>
        <v>34.73</v>
      </c>
      <c r="Y22" s="23"/>
      <c r="Z22" s="28"/>
    </row>
    <row r="23" spans="2:26" ht="15.75">
      <c r="B23" s="14">
        <v>10</v>
      </c>
      <c r="C23" s="81">
        <v>9008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9008</v>
      </c>
      <c r="X23" s="30">
        <f>IF(Паспорт!P23&gt;0,Паспорт!P23,X22)</f>
        <v>34.73</v>
      </c>
      <c r="Y23" s="23"/>
      <c r="Z23" s="28"/>
    </row>
    <row r="24" spans="2:26" ht="15.75">
      <c r="B24" s="14">
        <v>11</v>
      </c>
      <c r="C24" s="81">
        <v>8687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8687</v>
      </c>
      <c r="X24" s="30">
        <f>IF(Паспорт!P24&gt;0,Паспорт!P24,X23)</f>
        <v>34.73</v>
      </c>
      <c r="Y24" s="23"/>
      <c r="Z24" s="28"/>
    </row>
    <row r="25" spans="2:26" ht="15.75">
      <c r="B25" s="14">
        <v>12</v>
      </c>
      <c r="C25" s="81">
        <v>6628.98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6628.98</v>
      </c>
      <c r="X25" s="30">
        <f>IF(Паспорт!P25&gt;0,Паспорт!P25,X24)</f>
        <v>34.73</v>
      </c>
      <c r="Y25" s="23"/>
      <c r="Z25" s="28"/>
    </row>
    <row r="26" spans="2:26" ht="15.75">
      <c r="B26" s="14">
        <v>13</v>
      </c>
      <c r="C26" s="81">
        <v>8094.83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8094.83</v>
      </c>
      <c r="X26" s="30">
        <f>IF(Паспорт!P26&gt;0,Паспорт!P26,X25)</f>
        <v>34.5</v>
      </c>
      <c r="Y26" s="23"/>
      <c r="Z26" s="28"/>
    </row>
    <row r="27" spans="2:26" ht="15.75">
      <c r="B27" s="14">
        <v>14</v>
      </c>
      <c r="C27" s="81">
        <v>8934.34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8934.34</v>
      </c>
      <c r="X27" s="30">
        <f>IF(Паспорт!P27&gt;0,Паспорт!P27,X26)</f>
        <v>34.5</v>
      </c>
      <c r="Y27" s="23"/>
      <c r="Z27" s="28"/>
    </row>
    <row r="28" spans="2:26" ht="15.75">
      <c r="B28" s="14">
        <v>15</v>
      </c>
      <c r="C28" s="81">
        <v>9350.21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9350.21</v>
      </c>
      <c r="X28" s="30">
        <f>IF(Паспорт!P28&gt;0,Паспорт!P28,X27)</f>
        <v>34.5</v>
      </c>
      <c r="Y28" s="23"/>
      <c r="Z28" s="28"/>
    </row>
    <row r="29" spans="2:26" ht="15.75">
      <c r="B29" s="15">
        <v>16</v>
      </c>
      <c r="C29" s="81">
        <v>9415.47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9415.47</v>
      </c>
      <c r="X29" s="30">
        <f>IF(Паспорт!P29&gt;0,Паспорт!P29,X28)</f>
        <v>34.5</v>
      </c>
      <c r="Y29" s="23"/>
      <c r="Z29" s="28"/>
    </row>
    <row r="30" spans="2:26" ht="15.75">
      <c r="B30" s="15">
        <v>17</v>
      </c>
      <c r="C30" s="81">
        <v>10752.6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10752.6</v>
      </c>
      <c r="X30" s="30">
        <f>IF(Паспорт!P30&gt;0,Паспорт!P30,X29)</f>
        <v>34.5</v>
      </c>
      <c r="Y30" s="23"/>
      <c r="Z30" s="28"/>
    </row>
    <row r="31" spans="2:26" ht="15.75">
      <c r="B31" s="15">
        <v>18</v>
      </c>
      <c r="C31" s="81">
        <v>11961.06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11961.06</v>
      </c>
      <c r="X31" s="30">
        <f>IF(Паспорт!P31&gt;0,Паспорт!P31,X30)</f>
        <v>34.5</v>
      </c>
      <c r="Y31" s="23"/>
      <c r="Z31" s="28"/>
    </row>
    <row r="32" spans="2:26" ht="15.75">
      <c r="B32" s="15">
        <v>19</v>
      </c>
      <c r="C32" s="81">
        <v>12292.63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12292.63</v>
      </c>
      <c r="X32" s="30">
        <f>IF(Паспорт!P32&gt;0,Паспорт!P32,X31)</f>
        <v>34.5</v>
      </c>
      <c r="Y32" s="23"/>
      <c r="Z32" s="28"/>
    </row>
    <row r="33" spans="2:26" ht="15.75">
      <c r="B33" s="15">
        <v>20</v>
      </c>
      <c r="C33" s="81">
        <v>18819.41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18819.41</v>
      </c>
      <c r="X33" s="30">
        <f>IF(Паспорт!P33&gt;0,Паспорт!P33,X32)</f>
        <v>34.5</v>
      </c>
      <c r="Y33" s="23"/>
      <c r="Z33" s="28"/>
    </row>
    <row r="34" spans="2:26" ht="15.75">
      <c r="B34" s="15">
        <v>21</v>
      </c>
      <c r="C34" s="81">
        <v>17820.51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17820.51</v>
      </c>
      <c r="X34" s="30">
        <f>IF(Паспорт!P34&gt;0,Паспорт!P34,X33)</f>
        <v>34.5</v>
      </c>
      <c r="Y34" s="23"/>
      <c r="Z34" s="28"/>
    </row>
    <row r="35" spans="2:26" ht="15.75">
      <c r="B35" s="15">
        <v>22</v>
      </c>
      <c r="C35" s="81">
        <v>16658.17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16658.17</v>
      </c>
      <c r="X35" s="30">
        <f>IF(Паспорт!P35&gt;0,Паспорт!P35,X34)</f>
        <v>34.5</v>
      </c>
      <c r="Y35" s="23"/>
      <c r="Z35" s="28"/>
    </row>
    <row r="36" spans="2:26" ht="15.75">
      <c r="B36" s="15">
        <v>23</v>
      </c>
      <c r="C36" s="81">
        <v>17670.73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17670.73</v>
      </c>
      <c r="X36" s="30">
        <f>IF(Паспорт!P36&gt;0,Паспорт!P36,X35)</f>
        <v>34.5</v>
      </c>
      <c r="Y36" s="23"/>
      <c r="Z36" s="28"/>
    </row>
    <row r="37" spans="2:26" ht="15.75">
      <c r="B37" s="15">
        <v>24</v>
      </c>
      <c r="C37" s="81">
        <v>19153.78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19153.78</v>
      </c>
      <c r="X37" s="30">
        <f>IF(Паспорт!P37&gt;0,Паспорт!P37,X36)</f>
        <v>34.5</v>
      </c>
      <c r="Y37" s="23"/>
      <c r="Z37" s="28"/>
    </row>
    <row r="38" spans="2:26" ht="15.75">
      <c r="B38" s="15">
        <v>25</v>
      </c>
      <c r="C38" s="81">
        <v>27377.58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27377.58</v>
      </c>
      <c r="X38" s="30">
        <f>IF(Паспорт!P38&gt;0,Паспорт!P38,X37)</f>
        <v>34.5</v>
      </c>
      <c r="Y38" s="23"/>
      <c r="Z38" s="28"/>
    </row>
    <row r="39" spans="2:26" ht="15.75">
      <c r="B39" s="15">
        <v>26</v>
      </c>
      <c r="C39" s="81">
        <v>22521.61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22521.61</v>
      </c>
      <c r="X39" s="30">
        <f>IF(Паспорт!P39&gt;0,Паспорт!P39,X38)</f>
        <v>34.5</v>
      </c>
      <c r="Y39" s="23"/>
      <c r="Z39" s="28"/>
    </row>
    <row r="40" spans="2:26" ht="15.75">
      <c r="B40" s="15">
        <v>27</v>
      </c>
      <c r="C40" s="81">
        <v>23489.71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23489.71</v>
      </c>
      <c r="X40" s="30">
        <f>IF(Паспорт!P40&gt;0,Паспорт!P40,X39)</f>
        <v>34.5</v>
      </c>
      <c r="Y40" s="23"/>
      <c r="Z40" s="28"/>
    </row>
    <row r="41" spans="2:26" ht="15.75">
      <c r="B41" s="15">
        <v>28</v>
      </c>
      <c r="C41" s="81">
        <v>23699.11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23699.11</v>
      </c>
      <c r="X41" s="30">
        <f>IF(Паспорт!P41&gt;0,Паспорт!P41,X40)</f>
        <v>34.5</v>
      </c>
      <c r="Y41" s="23"/>
      <c r="Z41" s="28"/>
    </row>
    <row r="42" spans="2:26" ht="14.25" customHeight="1">
      <c r="B42" s="15">
        <v>29</v>
      </c>
      <c r="C42" s="81">
        <v>21565.47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21565.47</v>
      </c>
      <c r="X42" s="30">
        <f>IF(Паспорт!P42&gt;0,Паспорт!P42,X41)</f>
        <v>34.5</v>
      </c>
      <c r="Y42" s="23"/>
      <c r="Z42" s="28"/>
    </row>
    <row r="43" spans="2:26" ht="15.75" customHeight="1">
      <c r="B43" s="15">
        <v>30</v>
      </c>
      <c r="C43" s="81">
        <v>19309.95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19309.95</v>
      </c>
      <c r="X43" s="30">
        <f>IF(Паспорт!P43&gt;0,Паспорт!P43,X42)</f>
        <v>34.5</v>
      </c>
      <c r="Y43" s="23"/>
      <c r="Z43" s="28"/>
    </row>
    <row r="44" spans="2:26" ht="15.75" customHeight="1" hidden="1">
      <c r="B44" s="15">
        <v>31</v>
      </c>
      <c r="C44" s="81">
        <v>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v>0</v>
      </c>
      <c r="X44" s="30">
        <v>0</v>
      </c>
      <c r="Y44" s="23"/>
      <c r="Z44" s="28"/>
    </row>
    <row r="45" spans="2:27" ht="66" customHeight="1">
      <c r="B45" s="15" t="s">
        <v>40</v>
      </c>
      <c r="C45" s="82">
        <f>SUM(C14:C43)</f>
        <v>393842.1500000001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393842.1500000001</v>
      </c>
      <c r="X45" s="31">
        <f>SUMPRODUCT(X14:X44,W14:W44)/SUM(W14:W44)</f>
        <v>34.55545278838234</v>
      </c>
      <c r="Y45" s="27"/>
      <c r="Z45" s="125" t="s">
        <v>41</v>
      </c>
      <c r="AA45" s="125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25"/>
      <c r="Z47"/>
    </row>
    <row r="48" spans="3:4" ht="12.75">
      <c r="C48" s="1"/>
      <c r="D48" s="1"/>
    </row>
    <row r="49" spans="2:29" ht="15">
      <c r="B49" s="52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3"/>
      <c r="U49" s="54"/>
      <c r="V49" s="54" t="s">
        <v>59</v>
      </c>
      <c r="W49" s="84"/>
      <c r="X49" s="85"/>
      <c r="Y49" s="83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4" t="s">
        <v>59</v>
      </c>
      <c r="W51" s="54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Z45:AA45"/>
    <mergeCell ref="E11:E13"/>
    <mergeCell ref="F11:F13"/>
    <mergeCell ref="I11:I13"/>
    <mergeCell ref="M11:M13"/>
    <mergeCell ref="T11:T13"/>
    <mergeCell ref="S11:S13"/>
    <mergeCell ref="C10:V10"/>
    <mergeCell ref="G11:G13"/>
    <mergeCell ref="R11:R13"/>
    <mergeCell ref="Z14:AA21"/>
    <mergeCell ref="D11:D13"/>
    <mergeCell ref="X10:X13"/>
    <mergeCell ref="U11:U13"/>
    <mergeCell ref="C5:X5"/>
    <mergeCell ref="B6:X6"/>
    <mergeCell ref="B7:X7"/>
    <mergeCell ref="B8:X8"/>
    <mergeCell ref="B10:B13"/>
    <mergeCell ref="C11:C13"/>
    <mergeCell ref="W10:W13"/>
    <mergeCell ref="V11:V13"/>
    <mergeCell ref="H11:H13"/>
    <mergeCell ref="K11:K13"/>
    <mergeCell ref="C47:X47"/>
    <mergeCell ref="J11:J13"/>
    <mergeCell ref="N11:N13"/>
    <mergeCell ref="O11:O13"/>
    <mergeCell ref="L11:L13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2016-05-06T08:28:05Z</cp:lastPrinted>
  <dcterms:created xsi:type="dcterms:W3CDTF">2010-01-29T08:37:16Z</dcterms:created>
  <dcterms:modified xsi:type="dcterms:W3CDTF">2016-10-05T04:25:23Z</dcterms:modified>
  <cp:category/>
  <cp:version/>
  <cp:contentType/>
  <cp:contentStatus/>
</cp:coreProperties>
</file>