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440" activeTab="0"/>
  </bookViews>
  <sheets>
    <sheet name="Просяне_11_1_1" sheetId="1" r:id="rId1"/>
    <sheet name="Піски_11_1_2 " sheetId="2" r:id="rId2"/>
    <sheet name="Писарівка_11_1_3" sheetId="3" r:id="rId3"/>
    <sheet name="Камянка_11_1_4" sheetId="4" r:id="rId4"/>
    <sheet name="Новопсков_11_1_5" sheetId="5" r:id="rId5"/>
    <sheet name="Білолуцьк_11_1_6" sheetId="6" r:id="rId6"/>
    <sheet name="Старобільськ_11_1_7" sheetId="7" r:id="rId7"/>
    <sheet name="р-п Технікум_11_1_12" sheetId="8" r:id="rId8"/>
    <sheet name="Евсуг_11_1_13" sheetId="9" r:id="rId9"/>
    <sheet name="Біловодськ_11_1_8" sheetId="10" r:id="rId10"/>
    <sheet name="Колядівка_11_1_14" sheetId="11" r:id="rId11"/>
    <sheet name="Марківка_11_1_9" sheetId="12" r:id="rId12"/>
    <sheet name="Воєводське_11_1_10" sheetId="13" r:id="rId13"/>
    <sheet name="Лист2" sheetId="14" state="hidden" r:id="rId14"/>
    <sheet name="Лист3" sheetId="15" state="hidden" r:id="rId15"/>
    <sheet name="Додаток до 11_1" sheetId="16" r:id="rId16"/>
    <sheet name="Лист1" sheetId="17" r:id="rId17"/>
  </sheets>
  <definedNames>
    <definedName name="_Hlk21234135" localSheetId="9">'Біловодськ_11_1_8'!#REF!</definedName>
    <definedName name="_Hlk21234135" localSheetId="5">'Білолуцьк_11_1_6'!#REF!</definedName>
    <definedName name="_Hlk21234135" localSheetId="12">'Воєводське_11_1_10'!#REF!</definedName>
    <definedName name="_Hlk21234135" localSheetId="8">'Евсуг_11_1_13'!#REF!</definedName>
    <definedName name="_Hlk21234135" localSheetId="3">'Камянка_11_1_4'!#REF!</definedName>
    <definedName name="_Hlk21234135" localSheetId="10">'Колядівка_11_1_14'!#REF!</definedName>
    <definedName name="_Hlk21234135" localSheetId="11">'Марківка_11_1_9'!#REF!</definedName>
    <definedName name="_Hlk21234135" localSheetId="4">'Новопсков_11_1_5'!#REF!</definedName>
    <definedName name="_Hlk21234135" localSheetId="2">'Писарівка_11_1_3'!#REF!</definedName>
    <definedName name="_Hlk21234135" localSheetId="1">'Піски_11_1_2 '!#REF!</definedName>
    <definedName name="_Hlk21234135" localSheetId="0">'Просяне_11_1_1'!#REF!</definedName>
    <definedName name="_Hlk21234135" localSheetId="7">'р-п Технікум_11_1_12'!#REF!</definedName>
    <definedName name="_Hlk21234135" localSheetId="6">'Старобільськ_11_1_7'!#REF!</definedName>
    <definedName name="OLE_LINK2" localSheetId="9">'Біловодськ_11_1_8'!$W$10</definedName>
    <definedName name="OLE_LINK2" localSheetId="5">'Білолуцьк_11_1_6'!$W$10</definedName>
    <definedName name="OLE_LINK2" localSheetId="12">'Воєводське_11_1_10'!$W$10</definedName>
    <definedName name="OLE_LINK2" localSheetId="8">'Евсуг_11_1_13'!$W$10</definedName>
    <definedName name="OLE_LINK2" localSheetId="3">'Камянка_11_1_4'!$W$10</definedName>
    <definedName name="OLE_LINK2" localSheetId="10">'Колядівка_11_1_14'!$W$10</definedName>
    <definedName name="OLE_LINK2" localSheetId="11">'Марківка_11_1_9'!$W$10</definedName>
    <definedName name="OLE_LINK2" localSheetId="4">'Новопсков_11_1_5'!$W$10</definedName>
    <definedName name="OLE_LINK2" localSheetId="2">'Писарівка_11_1_3'!$W$10</definedName>
    <definedName name="OLE_LINK2" localSheetId="1">'Піски_11_1_2 '!$W$10</definedName>
    <definedName name="OLE_LINK2" localSheetId="0">'Просяне_11_1_1'!$W$10</definedName>
    <definedName name="OLE_LINK2" localSheetId="7">'р-п Технікум_11_1_12'!$W$10</definedName>
    <definedName name="OLE_LINK2" localSheetId="6">'Старобільськ_11_1_7'!$W$10</definedName>
    <definedName name="OLE_LINK3" localSheetId="9">'Біловодськ_11_1_8'!$X$9</definedName>
    <definedName name="OLE_LINK3" localSheetId="5">'Білолуцьк_11_1_6'!$X$9</definedName>
    <definedName name="OLE_LINK3" localSheetId="12">'Воєводське_11_1_10'!$X$9</definedName>
    <definedName name="OLE_LINK3" localSheetId="8">'Евсуг_11_1_13'!$X$9</definedName>
    <definedName name="OLE_LINK3" localSheetId="3">'Камянка_11_1_4'!$X$9</definedName>
    <definedName name="OLE_LINK3" localSheetId="10">'Колядівка_11_1_14'!$X$9</definedName>
    <definedName name="OLE_LINK3" localSheetId="11">'Марківка_11_1_9'!$X$9</definedName>
    <definedName name="OLE_LINK3" localSheetId="4">'Новопсков_11_1_5'!$X$9</definedName>
    <definedName name="OLE_LINK3" localSheetId="2">'Писарівка_11_1_3'!$X$9</definedName>
    <definedName name="OLE_LINK3" localSheetId="1">'Піски_11_1_2 '!$X$9</definedName>
    <definedName name="OLE_LINK3" localSheetId="0">'Просяне_11_1_1'!$X$9</definedName>
    <definedName name="OLE_LINK3" localSheetId="7">'р-п Технікум_11_1_12'!$X$9</definedName>
    <definedName name="OLE_LINK3" localSheetId="6">'Старобільськ_11_1_7'!$X$9</definedName>
    <definedName name="OLE_LINK5" localSheetId="9">'Біловодськ_11_1_8'!#REF!</definedName>
    <definedName name="OLE_LINK5" localSheetId="5">'Білолуцьк_11_1_6'!#REF!</definedName>
    <definedName name="OLE_LINK5" localSheetId="12">'Воєводське_11_1_10'!#REF!</definedName>
    <definedName name="OLE_LINK5" localSheetId="8">'Евсуг_11_1_13'!#REF!</definedName>
    <definedName name="OLE_LINK5" localSheetId="3">'Камянка_11_1_4'!#REF!</definedName>
    <definedName name="OLE_LINK5" localSheetId="10">'Колядівка_11_1_14'!#REF!</definedName>
    <definedName name="OLE_LINK5" localSheetId="11">'Марківка_11_1_9'!#REF!</definedName>
    <definedName name="OLE_LINK5" localSheetId="4">'Новопсков_11_1_5'!#REF!</definedName>
    <definedName name="OLE_LINK5" localSheetId="2">'Писарівка_11_1_3'!#REF!</definedName>
    <definedName name="OLE_LINK5" localSheetId="1">'Піски_11_1_2 '!#REF!</definedName>
    <definedName name="OLE_LINK5" localSheetId="0">'Просяне_11_1_1'!#REF!</definedName>
    <definedName name="OLE_LINK5" localSheetId="7">'р-п Технікум_11_1_12'!#REF!</definedName>
    <definedName name="OLE_LINK5" localSheetId="6">'Старобільськ_11_1_7'!#REF!</definedName>
    <definedName name="_xlnm.Print_Area" localSheetId="9">'Біловодськ_11_1_8'!$A$1:$Y$50</definedName>
    <definedName name="_xlnm.Print_Area" localSheetId="5">'Білолуцьк_11_1_6'!$A$1:$Y$50</definedName>
    <definedName name="_xlnm.Print_Area" localSheetId="12">'Воєводське_11_1_10'!$A$1:$Y$50</definedName>
    <definedName name="_xlnm.Print_Area" localSheetId="15">'Додаток до 11_1'!$A$1:$X$51</definedName>
    <definedName name="_xlnm.Print_Area" localSheetId="8">'Евсуг_11_1_13'!$A$1:$Y$50</definedName>
    <definedName name="_xlnm.Print_Area" localSheetId="3">'Камянка_11_1_4'!$A$1:$Y$50</definedName>
    <definedName name="_xlnm.Print_Area" localSheetId="10">'Колядівка_11_1_14'!$A$1:$Y$50</definedName>
    <definedName name="_xlnm.Print_Area" localSheetId="11">'Марківка_11_1_9'!$A$1:$Y$50</definedName>
    <definedName name="_xlnm.Print_Area" localSheetId="4">'Новопсков_11_1_5'!$A$1:$Y$50</definedName>
    <definedName name="_xlnm.Print_Area" localSheetId="2">'Писарівка_11_1_3'!$A$1:$Y$50</definedName>
    <definedName name="_xlnm.Print_Area" localSheetId="1">'Піски_11_1_2 '!$A$1:$Y$50</definedName>
    <definedName name="_xlnm.Print_Area" localSheetId="0">'Просяне_11_1_1'!$A$1:$Y$50</definedName>
    <definedName name="_xlnm.Print_Area" localSheetId="7">'р-п Технікум_11_1_12'!$A$1:$Y$50</definedName>
    <definedName name="_xlnm.Print_Area" localSheetId="6">'Старобільськ_11_1_7'!$A$1:$Y$50</definedName>
  </definedNames>
  <calcPr fullCalcOnLoad="1"/>
</workbook>
</file>

<file path=xl/sharedStrings.xml><?xml version="1.0" encoding="utf-8"?>
<sst xmlns="http://schemas.openxmlformats.org/spreadsheetml/2006/main" count="689" uniqueCount="116">
  <si>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</si>
  <si>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</si>
  <si>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</si>
  <si>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</si>
  <si>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</si>
  <si>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</si>
  <si>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</si>
  <si>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</si>
  <si>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</si>
  <si>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</si>
  <si>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</si>
  <si>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</si>
  <si>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</si>
  <si>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</si>
  <si>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</si>
  <si>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</si>
  <si>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</si>
  <si>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</si>
  <si>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</si>
  <si>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</si>
  <si>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</si>
  <si>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</si>
  <si>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</si>
  <si>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</si>
  <si>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</si>
  <si>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</si>
  <si>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</si>
  <si>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</si>
  <si>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</si>
  <si>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</si>
  <si>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</si>
  <si>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</si>
  <si>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</si>
  <si>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</si>
  <si>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</si>
  <si>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</si>
  <si>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31.12.2018р.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</si>
  <si>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</si>
  <si>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31.12.2018р.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</si>
  <si>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</si>
  <si>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</si>
  <si>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відсутні</t>
  </si>
  <si>
    <t xml:space="preserve">переданого Новопсковським промисловим майданчиком Сєвєродонецького ЛВУМГ та прийнятого ПАТ "Луганськгаз" на ГРС смт Мілове, ГРС с. Просяне, ГРС с. Шелестівка </t>
  </si>
  <si>
    <t xml:space="preserve">переданого через ПВВГ "Рубіжне" Новопсковського промислового майданчика Сєвєродонецького ЛВУМГ  та прийнятого ПАТ "Луганськгаз" на ГРС с. Піски   </t>
  </si>
  <si>
    <t xml:space="preserve">переданого Новопсковським промисловим майданчиком Сєвєродонецького ЛВУ МГ та прийнятого ПАТ "Луганськгаз" на ГРС с. Камянка </t>
  </si>
  <si>
    <t>переданого Новопсковським промисловим майданчиком Сєвєродонецького ЛВУ МГ та прийнятого ПАТ "Луганськгаз" на ГРС смт Новопсков</t>
  </si>
  <si>
    <t>переданого Новопсковським промисловим майданчиком Сєвєродонецького ЛВУ МГ та прийнятого ПАТ "Луганськгаз" на ГРС смт Білолуцьк</t>
  </si>
  <si>
    <t>переданого Новопсковським промисловим майданчиком Сєвєродонецького ЛВУ МГ та прийнятого ПАТ "Луганськгаз" на ГРС с. Колядівка</t>
  </si>
  <si>
    <t>переданого Новопсковським промисловим майданчиком Сєвєродонецького ЛВУ МГ та прийнятого ПАТ "Луганськгаз" на ГРС смт Марківка, ГРС с. Лісна Поляна</t>
  </si>
  <si>
    <t xml:space="preserve">переданого через ПВВГ Лозне Острогожським ЛВУМГ та прийнятого ПАТ "Луганськгаз"  на  ГРС с. Воєводське                                            </t>
  </si>
  <si>
    <t xml:space="preserve">Новопсковський п/м Сєвєродонецького  ЛВУМГ </t>
  </si>
  <si>
    <r>
      <t>ПАСПОРТ ФІЗИКО-ХІМІЧНИХ ПОКАЗНИКІВ ПРИРОДНОГО ГАЗУ</t>
    </r>
    <r>
      <rPr>
        <b/>
        <sz val="12"/>
        <rFont val="Calibri"/>
        <family val="2"/>
      </rPr>
      <t>*</t>
    </r>
  </si>
  <si>
    <t>*― дані щодо компонентного складу,фізико-хімічних показників природного газу,температури точки роси вологи, вмісту механічних домішок,сірководню і меркаптанової сірки надані представниками Острогожського ЛВУМГ (Росія)</t>
  </si>
  <si>
    <t>переданого Новопсковським промисловим майданчиком Сєвєродонецького ЛВУ МГ та прийнятого ПАТ "Луганськгаз" на  ГРС смт Біловодськ</t>
  </si>
  <si>
    <t xml:space="preserve">Новопсковський ПМ Сєвєродонецького ЛВУМГ </t>
  </si>
  <si>
    <t>Додаток до Паспорту фізико-хімічних показників природного газу</t>
  </si>
  <si>
    <t>ГРС Кам´янка, ГРС Піски, ГРС Писарівка, ГРС Воєводське, ГРС Старобільськ, ГРС р-п Технікум, ГРС Бондареве, ГРС Тецьке, ГРС Колядівка,</t>
  </si>
  <si>
    <t>ГРС Марківка, ГРС Біловодськ, ГРС Лісна Поляна, ГРС Мілове, ГРС р-п Мирний, ГРС Шелестівка, ГРС Просяне, ГРС Евсуг</t>
  </si>
  <si>
    <r>
      <t>Обсяг газу, переданого за добу,  м</t>
    </r>
    <r>
      <rPr>
        <sz val="12"/>
        <rFont val="Times New Roman"/>
        <family val="1"/>
      </rPr>
      <t>³</t>
    </r>
    <r>
      <rPr>
        <sz val="9"/>
        <rFont val="Arial"/>
        <family val="2"/>
      </rPr>
      <t xml:space="preserve"> </t>
    </r>
  </si>
  <si>
    <r>
      <t>Загальний обсяг газу, м</t>
    </r>
    <r>
      <rPr>
        <b/>
        <sz val="12"/>
        <rFont val="Times New Roman"/>
        <family val="1"/>
      </rPr>
      <t>³</t>
    </r>
  </si>
  <si>
    <t>Теплота згоряння ниижа, (за поточну добу та середньозважене значення за місяць) МДж/м3</t>
  </si>
  <si>
    <t>ГРС Новопсков</t>
  </si>
  <si>
    <t xml:space="preserve"> ГРС Білолуцьк</t>
  </si>
  <si>
    <t>ГРС Білокуракіне</t>
  </si>
  <si>
    <r>
      <t>ГРС Кам</t>
    </r>
    <r>
      <rPr>
        <sz val="9"/>
        <rFont val="Times New Roman"/>
        <family val="1"/>
      </rPr>
      <t>´</t>
    </r>
    <r>
      <rPr>
        <sz val="9"/>
        <rFont val="Arial"/>
        <family val="2"/>
      </rPr>
      <t>янка</t>
    </r>
  </si>
  <si>
    <t>ГРС Піски</t>
  </si>
  <si>
    <t>ГРС Писарівка</t>
  </si>
  <si>
    <t>ГРС Воєводське</t>
  </si>
  <si>
    <t>ГРС Старобільськ</t>
  </si>
  <si>
    <t>ГРС р-п Технікум</t>
  </si>
  <si>
    <t>ГРС Бондареве</t>
  </si>
  <si>
    <t>ГРС Тецьке</t>
  </si>
  <si>
    <t>ГРС Колядівка</t>
  </si>
  <si>
    <t>ГРС Марківка</t>
  </si>
  <si>
    <t>ГРС Біловодськ</t>
  </si>
  <si>
    <t>ГРС Лісна Поляна</t>
  </si>
  <si>
    <t>ГРС Мілове</t>
  </si>
  <si>
    <t>ГРС р-п Мирний</t>
  </si>
  <si>
    <t>ГРС Шелестівка</t>
  </si>
  <si>
    <t>ГРС Просяне</t>
  </si>
  <si>
    <t>ГРС Евсуг</t>
  </si>
  <si>
    <t>Загальний обсяг газу, м3</t>
  </si>
  <si>
    <t>Начальник служби ГВ та М</t>
  </si>
  <si>
    <t xml:space="preserve">  </t>
  </si>
  <si>
    <t xml:space="preserve"> </t>
  </si>
  <si>
    <t>Керівник служби, відповідальної за облік газу</t>
  </si>
  <si>
    <t>В.С.Ісаєв</t>
  </si>
  <si>
    <t>Філія УМГ"ХАРКІВТРАНСГАЗ"</t>
  </si>
  <si>
    <t xml:space="preserve">          переданого Новопсковським промисловим майданчиком Сєвєродонецького ЛВУМГ  та прийнятого ПАТ "Луганськгаз" на ГРС Новопсков, ГРС Білолуцьк, ГРС Білокуракіне, </t>
  </si>
  <si>
    <t>переданого Новопсковським промисловим майданчиком Сєвєродонецького ЛВУ МГ та прийнятого ПАТ "Луганськгаз" на  ГРС с. Бондарево,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</si>
  <si>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</si>
  <si>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</si>
  <si>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</si>
  <si>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</si>
  <si>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</si>
  <si>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  Підрозділу підприємства, якому підпорядкована ХАЛ</t>
  </si>
  <si>
    <r>
      <t>дата</t>
    </r>
    <r>
      <rPr>
        <u val="single"/>
        <sz val="11"/>
        <rFont val="Times New Roman"/>
        <family val="1"/>
      </rPr>
      <t xml:space="preserve">     </t>
    </r>
  </si>
  <si>
    <t>з газопроводу Оренбург - Новопсков за період з 01.09.2016 р. по 30.09.2016 р.</t>
  </si>
  <si>
    <t>03.10.2016р.</t>
  </si>
  <si>
    <t>з газопроводу Новопсков - Рубіжне за період з 01.09.2016 р. по 30.09.2016 р.</t>
  </si>
  <si>
    <t>з газопроводу  Новопсков - Шебелинка за період з 01.09.2016 р. по 30.09.2016 р.</t>
  </si>
  <si>
    <t>з газопроводу Петровськ - Новопсков за період з 01.09.2016 р. по 30.09.2016 р.</t>
  </si>
  <si>
    <t>з газопроводу Кр.Край-Серпухів 1н. за періодз 01.09.2016 р. по 30.09.2016 р.</t>
  </si>
  <si>
    <t>з газопроводу Кр.Край-Серпухів 1н. за період з 01.09.2016 р. по 30.09.2016 р.</t>
  </si>
  <si>
    <t xml:space="preserve"> з газопроводу Кр.Край-Серпухів 1 н. за періодз 01.09.2016 р. по 30.09.2016 р.</t>
  </si>
  <si>
    <t>ГРС с. Тецьке , ГРС с. Євсуг з газопроводу Ставрополь - Москва 1 н.за період з 01.09.2016 р. по 30.09.2016 р.</t>
  </si>
  <si>
    <t>з газопроводу Ставрополь - Москва  2 н. за період з 01.09.2016 р. по 30.09.2016 р.</t>
  </si>
  <si>
    <t>з газопроводу Північний Кавказ - Центр  2 н. за період з 01.09.2016 р. по 30.09.2016 р.</t>
  </si>
  <si>
    <r>
      <t xml:space="preserve">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30.09.2016 </t>
    </r>
    <r>
      <rPr>
        <u val="single"/>
        <sz val="11"/>
        <rFont val="Arial"/>
        <family val="2"/>
      </rPr>
      <t xml:space="preserve"> </t>
    </r>
  </si>
  <si>
    <t>переданого  через ПВВГ "Шебелинка" Новопсковським промисловим майданчиком Сєвєродонецького ЛВУМГ та прийнятого ПАТ "Луганськгаз" на ГРС с. Писарівка, ГРС смт Білокуракине</t>
  </si>
  <si>
    <t>переданого Новопсковським промисловим майданчиком Сєвєродонецького ЛВУ МГ та прийнятого ПАТ "Луганськгаз" на ГРС м. Старобільськ</t>
  </si>
  <si>
    <t xml:space="preserve"> з газопроводу Кр.Край-Серпухів 1 н. за період з 01.09.2016 р. по 30.09.2016 р.</t>
  </si>
  <si>
    <t>переданого Новопсковським промисловим майданчиком Сєвєродонецького ЛВУ МГ та прийнятого ПАТ "Луганськгаз" на  ГРС р.-п. Технікум, ГРС р.-п.Мирний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</si>
  <si>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</si>
  <si>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</si>
  <si>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10,00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</si>
</sst>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7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Calibri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6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rgb="FFFF0000"/>
      <name val="Times New Roman"/>
      <family val="1"/>
    </font>
    <font>
      <b/>
      <sz val="9"/>
      <color theme="5" tint="-0.24997000396251678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71" fillId="0" borderId="13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1" fontId="72" fillId="0" borderId="10" xfId="0" applyNumberFormat="1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4" fillId="0" borderId="0" xfId="0" applyFont="1" applyAlignment="1">
      <alignment/>
    </xf>
    <xf numFmtId="0" fontId="27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77" fontId="71" fillId="0" borderId="13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 horizontal="left"/>
    </xf>
    <xf numFmtId="2" fontId="75" fillId="0" borderId="14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 vertical="center" wrapText="1"/>
    </xf>
    <xf numFmtId="2" fontId="76" fillId="0" borderId="14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5" xfId="0" applyFont="1" applyBorder="1" applyAlignment="1">
      <alignment horizontal="center" textRotation="90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wrapText="1"/>
    </xf>
    <xf numFmtId="179" fontId="3" fillId="0" borderId="20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90" wrapText="1"/>
    </xf>
    <xf numFmtId="0" fontId="77" fillId="0" borderId="24" xfId="0" applyFont="1" applyBorder="1" applyAlignment="1">
      <alignment horizontal="center" vertical="center" textRotation="90" wrapText="1"/>
    </xf>
    <xf numFmtId="0" fontId="77" fillId="0" borderId="25" xfId="0" applyFont="1" applyBorder="1" applyAlignment="1">
      <alignment horizontal="center" vertical="center" textRotation="90" wrapText="1"/>
    </xf>
    <xf numFmtId="0" fontId="77" fillId="0" borderId="26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wrapText="1"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  <xf numFmtId="0" fontId="5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tabSelected="1" view="pageBreakPreview" zoomScaleSheetLayoutView="100" workbookViewId="0" topLeftCell="A16">
      <selection activeCell="S49" sqref="S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0" customHeight="1">
      <c r="B7" s="78" t="s">
        <v>42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"/>
      <c r="AA7" s="4"/>
    </row>
    <row r="8" spans="2:27" ht="18" customHeight="1">
      <c r="B8" s="80" t="s">
        <v>97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>
        <v>91.5668</v>
      </c>
      <c r="D13" s="17">
        <v>3.769</v>
      </c>
      <c r="E13" s="17">
        <v>1.0622</v>
      </c>
      <c r="F13" s="17">
        <v>0.1447</v>
      </c>
      <c r="G13" s="17">
        <v>0.2466</v>
      </c>
      <c r="H13" s="17">
        <v>0.0082</v>
      </c>
      <c r="I13" s="17">
        <v>0.0696</v>
      </c>
      <c r="J13" s="17">
        <v>0.0573</v>
      </c>
      <c r="K13" s="17">
        <v>0.1197</v>
      </c>
      <c r="L13" s="17">
        <v>0.0122</v>
      </c>
      <c r="M13" s="17">
        <v>1.9547</v>
      </c>
      <c r="N13" s="17">
        <v>0.989</v>
      </c>
      <c r="O13" s="17">
        <v>0.7377</v>
      </c>
      <c r="P13" s="29">
        <v>34.58</v>
      </c>
      <c r="Q13" s="28">
        <v>8259</v>
      </c>
      <c r="R13" s="29">
        <v>38.29</v>
      </c>
      <c r="S13" s="11">
        <v>9145</v>
      </c>
      <c r="T13" s="29">
        <v>48.92</v>
      </c>
      <c r="U13" s="10"/>
      <c r="V13" s="11"/>
      <c r="W13" s="18"/>
      <c r="X13" s="11"/>
      <c r="Y13" s="11"/>
      <c r="AA13" s="14">
        <f>SUM(C13:N13)</f>
        <v>100.00000000000001</v>
      </c>
      <c r="AB13" s="15" t="str">
        <f aca="true" t="shared" si="0" ref="AB13:AB20"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29"/>
      <c r="U14" s="11"/>
      <c r="V14" s="11"/>
      <c r="W14" s="22"/>
      <c r="X14" s="11"/>
      <c r="Y14" s="11"/>
      <c r="AA14" s="14">
        <f aca="true" t="shared" si="1" ref="AA14:AA43">SUM(C14:N14)</f>
        <v>0</v>
      </c>
      <c r="AB14" s="15" t="str">
        <f t="shared" si="0"/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29"/>
      <c r="U15" s="11"/>
      <c r="V15" s="11"/>
      <c r="W15" s="18"/>
      <c r="X15" s="11"/>
      <c r="Y15" s="11"/>
      <c r="AA15" s="14">
        <f t="shared" si="1"/>
        <v>0</v>
      </c>
      <c r="AB15" s="15" t="str">
        <f t="shared" si="0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1"/>
      <c r="V16" s="11"/>
      <c r="W16" s="18"/>
      <c r="X16" s="11"/>
      <c r="Y16" s="11"/>
      <c r="AA16" s="14">
        <f t="shared" si="1"/>
        <v>0</v>
      </c>
      <c r="AB16" s="15" t="str">
        <f t="shared" si="0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29"/>
      <c r="U17" s="10"/>
      <c r="V17" s="11"/>
      <c r="W17" s="21"/>
      <c r="X17" s="11"/>
      <c r="Y17" s="11"/>
      <c r="AA17" s="14">
        <f t="shared" si="1"/>
        <v>0</v>
      </c>
      <c r="AB17" s="15" t="str">
        <f t="shared" si="0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/>
      <c r="V18" s="11"/>
      <c r="W18" s="21"/>
      <c r="X18" s="11"/>
      <c r="Y18" s="11"/>
      <c r="AA18" s="14">
        <f t="shared" si="1"/>
        <v>0</v>
      </c>
      <c r="AB18" s="15" t="str">
        <f t="shared" si="0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0">
        <v>9.9</v>
      </c>
      <c r="V19" s="11"/>
      <c r="W19" s="21"/>
      <c r="X19" s="11"/>
      <c r="Y19" s="11"/>
      <c r="AA19" s="14">
        <f t="shared" si="1"/>
        <v>0</v>
      </c>
      <c r="AB19" s="15" t="str">
        <f t="shared" si="0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29"/>
      <c r="U20" s="11"/>
      <c r="V20" s="11"/>
      <c r="W20" s="21"/>
      <c r="X20" s="11"/>
      <c r="Y20" s="11"/>
      <c r="AA20" s="14">
        <f t="shared" si="1"/>
        <v>0</v>
      </c>
      <c r="AB20" s="15" t="str">
        <f t="shared" si="0"/>
        <v> </v>
      </c>
    </row>
    <row r="21" spans="2:28" s="13" customFormat="1" ht="12.75">
      <c r="B21" s="9">
        <v>9</v>
      </c>
      <c r="C21" s="17">
        <v>92.2178</v>
      </c>
      <c r="D21" s="17">
        <v>3.9901</v>
      </c>
      <c r="E21" s="17">
        <v>1.0076</v>
      </c>
      <c r="F21" s="17">
        <v>0.1336</v>
      </c>
      <c r="G21" s="17">
        <v>0.2291</v>
      </c>
      <c r="H21" s="17">
        <v>0.0104</v>
      </c>
      <c r="I21" s="17">
        <v>0.0668</v>
      </c>
      <c r="J21" s="17">
        <v>0.055</v>
      </c>
      <c r="K21" s="17">
        <v>0.1724</v>
      </c>
      <c r="L21" s="17">
        <v>0.0072</v>
      </c>
      <c r="M21" s="17">
        <v>1.6344</v>
      </c>
      <c r="N21" s="17">
        <v>0.4756</v>
      </c>
      <c r="O21" s="17">
        <v>0.7317</v>
      </c>
      <c r="P21" s="29">
        <v>34.93</v>
      </c>
      <c r="Q21" s="28">
        <v>8343</v>
      </c>
      <c r="R21" s="29">
        <v>38.68</v>
      </c>
      <c r="S21" s="11">
        <v>9239</v>
      </c>
      <c r="T21" s="29">
        <v>49.62</v>
      </c>
      <c r="U21" s="10"/>
      <c r="V21" s="11"/>
      <c r="W21" s="21"/>
      <c r="X21" s="11"/>
      <c r="Y21" s="11"/>
      <c r="AA21" s="14">
        <f t="shared" si="1"/>
        <v>100</v>
      </c>
      <c r="AB21" s="15" t="str">
        <f aca="true" t="shared" si="2" ref="AB21:AB26">IF(AA21=100,"ОК"," ")</f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1"/>
      <c r="V22" s="11"/>
      <c r="W22" s="21"/>
      <c r="X22" s="11"/>
      <c r="Y22" s="11"/>
      <c r="AA22" s="14">
        <f t="shared" si="1"/>
        <v>0</v>
      </c>
      <c r="AB22" s="15" t="str">
        <f t="shared" si="2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18"/>
      <c r="X23" s="11"/>
      <c r="Y23" s="11"/>
      <c r="AA23" s="14">
        <f t="shared" si="1"/>
        <v>0</v>
      </c>
      <c r="AB23" s="15" t="str">
        <f t="shared" si="2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/>
      <c r="V24" s="11"/>
      <c r="W24" s="21"/>
      <c r="X24" s="11"/>
      <c r="Y24" s="11"/>
      <c r="AA24" s="14">
        <f t="shared" si="1"/>
        <v>0</v>
      </c>
      <c r="AB24" s="15" t="str">
        <f t="shared" si="2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>
        <v>11.3</v>
      </c>
      <c r="V25" s="11"/>
      <c r="W25" s="21" t="s">
        <v>41</v>
      </c>
      <c r="X25" s="11"/>
      <c r="Y25" s="11"/>
      <c r="AA25" s="14">
        <f t="shared" si="1"/>
        <v>0</v>
      </c>
      <c r="AB25" s="15" t="str">
        <f t="shared" si="2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21"/>
      <c r="X26" s="11"/>
      <c r="Y26" s="11"/>
      <c r="AA26" s="14">
        <f t="shared" si="1"/>
        <v>0</v>
      </c>
      <c r="AB26" s="15" t="str">
        <f t="shared" si="2"/>
        <v> </v>
      </c>
    </row>
    <row r="27" spans="2:28" s="13" customFormat="1" ht="12.75">
      <c r="B27" s="9">
        <v>15</v>
      </c>
      <c r="C27" s="17">
        <v>90.8764</v>
      </c>
      <c r="D27" s="17">
        <v>4.1095</v>
      </c>
      <c r="E27" s="17">
        <v>1.1858</v>
      </c>
      <c r="F27" s="17">
        <v>0.1633</v>
      </c>
      <c r="G27" s="17">
        <v>0.2727</v>
      </c>
      <c r="H27" s="17">
        <v>0.0098</v>
      </c>
      <c r="I27" s="17">
        <v>0.0772</v>
      </c>
      <c r="J27" s="17">
        <v>0.0605</v>
      </c>
      <c r="K27" s="17">
        <v>0.1332</v>
      </c>
      <c r="L27" s="17">
        <v>0.0063</v>
      </c>
      <c r="M27" s="17">
        <v>2.1893</v>
      </c>
      <c r="N27" s="17">
        <v>0.916</v>
      </c>
      <c r="O27" s="17">
        <v>0.7429</v>
      </c>
      <c r="P27" s="29">
        <v>34.74</v>
      </c>
      <c r="Q27" s="28">
        <v>8298</v>
      </c>
      <c r="R27" s="29">
        <v>38.46</v>
      </c>
      <c r="S27" s="11">
        <v>9186</v>
      </c>
      <c r="T27" s="29">
        <v>48.97</v>
      </c>
      <c r="U27" s="11"/>
      <c r="V27" s="11"/>
      <c r="W27" s="21"/>
      <c r="X27" s="11"/>
      <c r="Y27" s="17"/>
      <c r="AA27" s="14">
        <f t="shared" si="1"/>
        <v>100.00000000000001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1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21"/>
      <c r="X29" s="11"/>
      <c r="Y29" s="17"/>
      <c r="AA29" s="14">
        <f t="shared" si="1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0"/>
      <c r="V30" s="11"/>
      <c r="W30" s="12"/>
      <c r="X30" s="11"/>
      <c r="Y30" s="17"/>
      <c r="AA30" s="14">
        <f t="shared" si="1"/>
        <v>0</v>
      </c>
      <c r="AB30" s="15" t="str">
        <f aca="true" t="shared" si="3" ref="AB30:AB35">IF(AA30=100,"ОК"," ")</f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/>
      <c r="V31" s="11"/>
      <c r="W31" s="12"/>
      <c r="X31" s="11"/>
      <c r="Y31" s="17"/>
      <c r="AA31" s="14">
        <f t="shared" si="1"/>
        <v>0</v>
      </c>
      <c r="AB31" s="15" t="str">
        <f t="shared" si="3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1"/>
        <v>0</v>
      </c>
      <c r="AB32" s="15" t="str">
        <f t="shared" si="3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0">
        <v>9.9</v>
      </c>
      <c r="V33" s="11"/>
      <c r="W33" s="21"/>
      <c r="X33" s="11"/>
      <c r="Y33" s="17"/>
      <c r="AA33" s="14">
        <f t="shared" si="1"/>
        <v>0</v>
      </c>
      <c r="AB33" s="15" t="str">
        <f t="shared" si="3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18"/>
      <c r="X34" s="11"/>
      <c r="Y34" s="17"/>
      <c r="AA34" s="14">
        <f t="shared" si="1"/>
        <v>0</v>
      </c>
      <c r="AB34" s="15" t="str">
        <f t="shared" si="3"/>
        <v> </v>
      </c>
    </row>
    <row r="35" spans="2:28" s="13" customFormat="1" ht="12.75">
      <c r="B35" s="16">
        <v>23</v>
      </c>
      <c r="C35" s="17">
        <v>91.6853</v>
      </c>
      <c r="D35" s="17">
        <v>4.2242</v>
      </c>
      <c r="E35" s="17">
        <v>1.0917</v>
      </c>
      <c r="F35" s="17">
        <v>0.1448</v>
      </c>
      <c r="G35" s="17">
        <v>0.2446</v>
      </c>
      <c r="H35" s="17">
        <v>0.0047</v>
      </c>
      <c r="I35" s="17">
        <v>0.0703</v>
      </c>
      <c r="J35" s="17">
        <v>0.0561</v>
      </c>
      <c r="K35" s="17">
        <v>0.2047</v>
      </c>
      <c r="L35" s="17">
        <v>0.0057</v>
      </c>
      <c r="M35" s="17">
        <v>1.7856</v>
      </c>
      <c r="N35" s="17">
        <v>0.4823</v>
      </c>
      <c r="O35" s="17">
        <v>0.7363</v>
      </c>
      <c r="P35" s="29">
        <v>35.04</v>
      </c>
      <c r="Q35" s="28">
        <v>8369</v>
      </c>
      <c r="R35" s="29">
        <v>38.8</v>
      </c>
      <c r="S35" s="11">
        <v>9267</v>
      </c>
      <c r="T35" s="29">
        <v>49.62</v>
      </c>
      <c r="U35" s="11"/>
      <c r="V35" s="11"/>
      <c r="W35" s="21"/>
      <c r="X35" s="11"/>
      <c r="Y35" s="17"/>
      <c r="AA35" s="14">
        <f t="shared" si="1"/>
        <v>100.00000000000001</v>
      </c>
      <c r="AB35" s="15" t="str">
        <f t="shared" si="3"/>
        <v>ОК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12"/>
      <c r="X36" s="11"/>
      <c r="Y36" s="11"/>
      <c r="AA36" s="14">
        <f t="shared" si="1"/>
        <v>0</v>
      </c>
      <c r="AB36" s="15" t="str">
        <f aca="true" t="shared" si="4" ref="AB36:AB43"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0"/>
      <c r="V37" s="11"/>
      <c r="W37" s="21"/>
      <c r="X37" s="11"/>
      <c r="Y37" s="11"/>
      <c r="AA37" s="14">
        <f t="shared" si="1"/>
        <v>0</v>
      </c>
      <c r="AB37" s="15" t="str">
        <f t="shared" si="4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1"/>
      <c r="X38" s="11"/>
      <c r="Y38" s="17"/>
      <c r="AA38" s="14">
        <f t="shared" si="1"/>
        <v>0</v>
      </c>
      <c r="AB38" s="15" t="str">
        <f t="shared" si="4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1"/>
        <v>0</v>
      </c>
      <c r="AB39" s="15" t="str">
        <f t="shared" si="4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>
        <v>6.5</v>
      </c>
      <c r="V40" s="11"/>
      <c r="W40" s="21"/>
      <c r="X40" s="12"/>
      <c r="Y40" s="17"/>
      <c r="AA40" s="14">
        <f t="shared" si="1"/>
        <v>0</v>
      </c>
      <c r="AB40" s="15" t="str">
        <f t="shared" si="4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/>
      <c r="V41" s="11"/>
      <c r="W41" s="12"/>
      <c r="X41" s="12"/>
      <c r="Y41" s="17"/>
      <c r="AA41" s="14">
        <f t="shared" si="1"/>
        <v>0</v>
      </c>
      <c r="AB41" s="15" t="str">
        <f t="shared" si="4"/>
        <v> </v>
      </c>
    </row>
    <row r="42" spans="2:28" s="13" customFormat="1" ht="12.75">
      <c r="B42" s="16">
        <v>30</v>
      </c>
      <c r="C42" s="17">
        <v>91.2496</v>
      </c>
      <c r="D42" s="17">
        <v>4.0371</v>
      </c>
      <c r="E42" s="17">
        <v>1.1417</v>
      </c>
      <c r="F42" s="17">
        <v>0.1565</v>
      </c>
      <c r="G42" s="17">
        <v>0.2618</v>
      </c>
      <c r="H42" s="17">
        <v>0.0028</v>
      </c>
      <c r="I42" s="17">
        <v>0.0723</v>
      </c>
      <c r="J42" s="17">
        <v>0.0573</v>
      </c>
      <c r="K42" s="17">
        <v>0.1485</v>
      </c>
      <c r="L42" s="17">
        <v>0.0061</v>
      </c>
      <c r="M42" s="17">
        <v>2.0808</v>
      </c>
      <c r="N42" s="17">
        <v>0.7855</v>
      </c>
      <c r="O42" s="17">
        <v>0.7397</v>
      </c>
      <c r="P42" s="29">
        <v>34.77</v>
      </c>
      <c r="Q42" s="28">
        <v>8305</v>
      </c>
      <c r="R42" s="29">
        <v>38.5</v>
      </c>
      <c r="S42" s="11">
        <v>9196</v>
      </c>
      <c r="T42" s="29">
        <v>49.12</v>
      </c>
      <c r="U42" s="11"/>
      <c r="V42" s="11"/>
      <c r="W42" s="21"/>
      <c r="X42" s="12"/>
      <c r="Y42" s="23"/>
      <c r="AA42" s="14">
        <f t="shared" si="1"/>
        <v>99.99999999999997</v>
      </c>
      <c r="AB42" s="15" t="str">
        <f t="shared" si="4"/>
        <v>ОК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1"/>
      <c r="V43" s="11"/>
      <c r="W43" s="12"/>
      <c r="X43" s="12"/>
      <c r="Y43" s="23"/>
      <c r="AA43" s="14">
        <f t="shared" si="1"/>
        <v>0</v>
      </c>
      <c r="AB43" s="15" t="str">
        <f t="shared" si="4"/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91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13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13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U9:U12"/>
    <mergeCell ref="O10:O12"/>
    <mergeCell ref="Q10:Q12"/>
    <mergeCell ref="R10:R12"/>
    <mergeCell ref="N10:N12"/>
    <mergeCell ref="E10:E12"/>
    <mergeCell ref="C45:X45"/>
    <mergeCell ref="K10:K12"/>
    <mergeCell ref="T10:T12"/>
    <mergeCell ref="V9:V12"/>
    <mergeCell ref="W9:W12"/>
    <mergeCell ref="X9:X12"/>
    <mergeCell ref="S10:S12"/>
    <mergeCell ref="B44:X44"/>
    <mergeCell ref="H10:H12"/>
    <mergeCell ref="G10:G12"/>
    <mergeCell ref="D10:D12"/>
    <mergeCell ref="M10:M12"/>
    <mergeCell ref="P10:P12"/>
    <mergeCell ref="F10:F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Y9:Y12"/>
    <mergeCell ref="C10:C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7">
      <selection activeCell="AD23" sqref="AD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59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89.7022</v>
      </c>
      <c r="D14" s="17">
        <v>3.5378</v>
      </c>
      <c r="E14" s="17">
        <v>1.2235</v>
      </c>
      <c r="F14" s="17">
        <v>0.1712</v>
      </c>
      <c r="G14" s="17">
        <v>0.3097</v>
      </c>
      <c r="H14" s="17">
        <v>0.0074</v>
      </c>
      <c r="I14" s="17">
        <v>0.0838</v>
      </c>
      <c r="J14" s="17">
        <v>0.0715</v>
      </c>
      <c r="K14" s="17">
        <v>0.1584</v>
      </c>
      <c r="L14" s="17">
        <v>0.0074</v>
      </c>
      <c r="M14" s="17">
        <v>2.5663</v>
      </c>
      <c r="N14" s="17">
        <v>2.1608</v>
      </c>
      <c r="O14" s="17">
        <v>0.7583</v>
      </c>
      <c r="P14" s="29">
        <v>34.15</v>
      </c>
      <c r="Q14" s="28">
        <v>8157</v>
      </c>
      <c r="R14" s="10">
        <v>37.81</v>
      </c>
      <c r="S14" s="11">
        <v>9031</v>
      </c>
      <c r="T14" s="11">
        <v>47.65</v>
      </c>
      <c r="U14" s="11"/>
      <c r="V14" s="11"/>
      <c r="W14" s="59"/>
      <c r="X14" s="11"/>
      <c r="Y14" s="11"/>
      <c r="AA14" s="14">
        <f aca="true" t="shared" si="0" ref="AA14:AA43">SUM(C14:N14)</f>
        <v>100.00000000000001</v>
      </c>
      <c r="AB14" s="15" t="str">
        <f>IF(AA14=100,"ОК"," ")</f>
        <v>ОК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0"/>
      <c r="X15" s="11"/>
      <c r="Y15" s="11"/>
      <c r="AA15" s="14">
        <f t="shared" si="0"/>
        <v>0</v>
      </c>
      <c r="AB15" s="15" t="str">
        <f aca="true" t="shared" si="1" ref="AB15:AB26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59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59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59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59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59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0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59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0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>
        <v>11.8</v>
      </c>
      <c r="V24" s="11"/>
      <c r="W24" s="12" t="s">
        <v>41</v>
      </c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59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92.3577</v>
      </c>
      <c r="D26" s="17">
        <v>4.0002</v>
      </c>
      <c r="E26" s="17">
        <v>0.9931</v>
      </c>
      <c r="F26" s="17">
        <v>0.1309</v>
      </c>
      <c r="G26" s="17">
        <v>0.2212</v>
      </c>
      <c r="H26" s="17">
        <v>0.0095</v>
      </c>
      <c r="I26" s="17">
        <v>0.0643</v>
      </c>
      <c r="J26" s="17">
        <v>0.0533</v>
      </c>
      <c r="K26" s="17">
        <v>0.1573</v>
      </c>
      <c r="L26" s="17">
        <v>0.0091</v>
      </c>
      <c r="M26" s="17">
        <v>1.5664</v>
      </c>
      <c r="N26" s="17">
        <v>0.437</v>
      </c>
      <c r="O26" s="17">
        <v>0.7301</v>
      </c>
      <c r="P26" s="29">
        <v>34.93</v>
      </c>
      <c r="Q26" s="28">
        <v>8343</v>
      </c>
      <c r="R26" s="29">
        <v>38.67</v>
      </c>
      <c r="S26" s="11">
        <v>9236</v>
      </c>
      <c r="T26" s="11">
        <v>49.67</v>
      </c>
      <c r="U26" s="11"/>
      <c r="V26" s="11"/>
      <c r="W26" s="59"/>
      <c r="X26" s="11"/>
      <c r="Y26" s="11"/>
      <c r="AA26" s="14">
        <f t="shared" si="0"/>
        <v>100</v>
      </c>
      <c r="AB26" s="15" t="str">
        <f t="shared" si="1"/>
        <v>ОК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0"/>
      <c r="V27" s="11"/>
      <c r="W27" s="59"/>
      <c r="X27" s="11"/>
      <c r="Y27" s="17"/>
      <c r="AA27" s="14">
        <f t="shared" si="0"/>
        <v>0</v>
      </c>
      <c r="AB27" s="15" t="str">
        <f aca="true" t="shared" si="2" ref="AB27:AB37"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61"/>
      <c r="X28" s="11"/>
      <c r="Y28" s="17"/>
      <c r="AA28" s="14">
        <f t="shared" si="0"/>
        <v>0</v>
      </c>
      <c r="AB28" s="15" t="str">
        <f t="shared" si="2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61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61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>
        <v>9.1</v>
      </c>
      <c r="V31" s="11"/>
      <c r="W31" s="61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59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>
        <v>92.0459</v>
      </c>
      <c r="D33" s="17">
        <v>4.2727</v>
      </c>
      <c r="E33" s="17">
        <v>1.0425</v>
      </c>
      <c r="F33" s="17">
        <v>0.1367</v>
      </c>
      <c r="G33" s="17">
        <v>0.2261</v>
      </c>
      <c r="H33" s="17">
        <v>0.0036</v>
      </c>
      <c r="I33" s="17">
        <v>0.0666</v>
      </c>
      <c r="J33" s="17">
        <v>0.0514</v>
      </c>
      <c r="K33" s="17">
        <v>0.1575</v>
      </c>
      <c r="L33" s="17">
        <v>0.0055</v>
      </c>
      <c r="M33" s="17">
        <v>1.6531</v>
      </c>
      <c r="N33" s="17">
        <v>0.3384</v>
      </c>
      <c r="O33" s="17">
        <v>0.7316</v>
      </c>
      <c r="P33" s="29">
        <v>35.03</v>
      </c>
      <c r="Q33" s="28">
        <v>8367</v>
      </c>
      <c r="R33" s="10">
        <v>38.79</v>
      </c>
      <c r="S33" s="11">
        <v>9265</v>
      </c>
      <c r="T33" s="11">
        <v>49.77</v>
      </c>
      <c r="U33" s="11"/>
      <c r="V33" s="11"/>
      <c r="W33" s="59"/>
      <c r="X33" s="11"/>
      <c r="Y33" s="17"/>
      <c r="AA33" s="14">
        <f t="shared" si="0"/>
        <v>100</v>
      </c>
      <c r="AB33" s="15" t="str">
        <f t="shared" si="2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60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59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0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59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>
        <v>1.1</v>
      </c>
      <c r="V38" s="11"/>
      <c r="W38" s="59"/>
      <c r="X38" s="11"/>
      <c r="Y38" s="17"/>
      <c r="AA38" s="14">
        <f t="shared" si="0"/>
        <v>0</v>
      </c>
      <c r="AB38" s="15" t="str">
        <f aca="true" t="shared" si="3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59"/>
      <c r="X39" s="12"/>
      <c r="Y39" s="12"/>
      <c r="AA39" s="14">
        <f t="shared" si="0"/>
        <v>0</v>
      </c>
      <c r="AB39" s="15" t="str">
        <f t="shared" si="3"/>
        <v> </v>
      </c>
    </row>
    <row r="40" spans="2:28" s="13" customFormat="1" ht="12.75">
      <c r="B40" s="16">
        <v>28</v>
      </c>
      <c r="C40" s="17">
        <v>92.0101</v>
      </c>
      <c r="D40" s="17">
        <v>4.3171</v>
      </c>
      <c r="E40" s="17">
        <v>1.0519</v>
      </c>
      <c r="F40" s="17">
        <v>0.1381</v>
      </c>
      <c r="G40" s="17">
        <v>0.2254</v>
      </c>
      <c r="H40" s="17">
        <v>0.0062</v>
      </c>
      <c r="I40" s="17">
        <v>0.0647</v>
      </c>
      <c r="J40" s="17">
        <v>0.0506</v>
      </c>
      <c r="K40" s="17">
        <v>0.1518</v>
      </c>
      <c r="L40" s="17">
        <v>0.0054</v>
      </c>
      <c r="M40" s="17">
        <v>1.6487</v>
      </c>
      <c r="N40" s="17">
        <v>0.33</v>
      </c>
      <c r="O40" s="17">
        <v>0.7317</v>
      </c>
      <c r="P40" s="29">
        <v>35.05</v>
      </c>
      <c r="Q40" s="28">
        <v>8372</v>
      </c>
      <c r="R40" s="10">
        <v>38.08</v>
      </c>
      <c r="S40" s="11">
        <v>9095</v>
      </c>
      <c r="T40" s="11">
        <v>49.78</v>
      </c>
      <c r="U40" s="11"/>
      <c r="V40" s="11"/>
      <c r="W40" s="59"/>
      <c r="X40" s="12"/>
      <c r="Y40" s="17"/>
      <c r="AA40" s="14">
        <f t="shared" si="0"/>
        <v>99.99999999999999</v>
      </c>
      <c r="AB40" s="15" t="str">
        <f t="shared" si="3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12"/>
      <c r="X41" s="12"/>
      <c r="Y41" s="17"/>
      <c r="AA41" s="14">
        <f t="shared" si="0"/>
        <v>0</v>
      </c>
      <c r="AB41" s="15" t="str">
        <f t="shared" si="3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17"/>
      <c r="R42" s="10"/>
      <c r="S42" s="11"/>
      <c r="T42" s="11"/>
      <c r="U42" s="11"/>
      <c r="V42" s="11"/>
      <c r="W42" s="59"/>
      <c r="X42" s="12"/>
      <c r="Y42" s="23"/>
      <c r="AA42" s="14">
        <f t="shared" si="0"/>
        <v>0</v>
      </c>
      <c r="AB42" s="15" t="str">
        <f t="shared" si="3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61"/>
      <c r="X43" s="12"/>
      <c r="Y43" s="23"/>
      <c r="AA43" s="14">
        <f t="shared" si="0"/>
        <v>0</v>
      </c>
      <c r="AB43" s="15" t="str">
        <f t="shared" si="3"/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92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F10:F12"/>
    <mergeCell ref="I10:I12"/>
    <mergeCell ref="J10:J12"/>
    <mergeCell ref="R10:R12"/>
    <mergeCell ref="W9:W12"/>
    <mergeCell ref="G10:G12"/>
    <mergeCell ref="O10:O12"/>
    <mergeCell ref="P10:P12"/>
    <mergeCell ref="D10:D12"/>
    <mergeCell ref="S10:S12"/>
    <mergeCell ref="Y9:Y12"/>
    <mergeCell ref="C10:C12"/>
    <mergeCell ref="O9:T9"/>
    <mergeCell ref="U9:U12"/>
    <mergeCell ref="X9:X12"/>
    <mergeCell ref="E10:E12"/>
    <mergeCell ref="W2:Y2"/>
    <mergeCell ref="C6:AA6"/>
    <mergeCell ref="B7:Y7"/>
    <mergeCell ref="B8:Y8"/>
    <mergeCell ref="B9:B12"/>
    <mergeCell ref="C9:N9"/>
    <mergeCell ref="H10:H12"/>
    <mergeCell ref="Q10:Q12"/>
    <mergeCell ref="T10:T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7">
      <selection activeCell="AB21" sqref="AB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47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29"/>
      <c r="U13" s="11">
        <v>8.3</v>
      </c>
      <c r="V13" s="11"/>
      <c r="W13" s="22" t="s">
        <v>41</v>
      </c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56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>
        <v>6.5</v>
      </c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>
        <v>90.1938</v>
      </c>
      <c r="D21" s="17">
        <v>3.5787</v>
      </c>
      <c r="E21" s="17">
        <v>1.1718</v>
      </c>
      <c r="F21" s="17">
        <v>0.1625</v>
      </c>
      <c r="G21" s="17">
        <v>0.2924</v>
      </c>
      <c r="H21" s="17">
        <v>0.0065</v>
      </c>
      <c r="I21" s="17">
        <v>0.0794</v>
      </c>
      <c r="J21" s="17">
        <v>0.0666</v>
      </c>
      <c r="K21" s="17">
        <v>0.1313</v>
      </c>
      <c r="L21" s="17">
        <v>0.0077</v>
      </c>
      <c r="M21" s="17">
        <v>2.388</v>
      </c>
      <c r="N21" s="17">
        <v>1.9213</v>
      </c>
      <c r="O21" s="17">
        <v>0.7528</v>
      </c>
      <c r="P21" s="29">
        <v>34.21</v>
      </c>
      <c r="Q21" s="28">
        <v>8171</v>
      </c>
      <c r="R21" s="29">
        <v>37.88</v>
      </c>
      <c r="S21" s="11">
        <v>9048</v>
      </c>
      <c r="T21" s="11">
        <v>47.91</v>
      </c>
      <c r="U21" s="11"/>
      <c r="V21" s="11"/>
      <c r="W21" s="56"/>
      <c r="X21" s="11"/>
      <c r="Y21" s="11"/>
      <c r="AA21" s="14">
        <f t="shared" si="0"/>
        <v>100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6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56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v>90.015</v>
      </c>
      <c r="D26" s="17">
        <v>3.7899</v>
      </c>
      <c r="E26" s="17">
        <v>1.2829</v>
      </c>
      <c r="F26" s="17">
        <v>0.179</v>
      </c>
      <c r="G26" s="17">
        <v>0.3163</v>
      </c>
      <c r="H26" s="17">
        <v>0.0093</v>
      </c>
      <c r="I26" s="17">
        <v>0.0862</v>
      </c>
      <c r="J26" s="17">
        <v>0.0692</v>
      </c>
      <c r="K26" s="17">
        <v>0.1317</v>
      </c>
      <c r="L26" s="17">
        <v>0.0071</v>
      </c>
      <c r="M26" s="17">
        <v>2.6043</v>
      </c>
      <c r="N26" s="17">
        <v>1.5091</v>
      </c>
      <c r="O26" s="17">
        <v>0.7526</v>
      </c>
      <c r="P26" s="29">
        <v>34.43</v>
      </c>
      <c r="Q26" s="28">
        <v>8224</v>
      </c>
      <c r="R26" s="10">
        <v>38.12</v>
      </c>
      <c r="S26" s="11">
        <v>9105</v>
      </c>
      <c r="T26" s="11">
        <v>48.22</v>
      </c>
      <c r="U26" s="11"/>
      <c r="V26" s="11"/>
      <c r="W26" s="22"/>
      <c r="X26" s="11"/>
      <c r="Y26" s="11"/>
      <c r="AA26" s="14">
        <f t="shared" si="0"/>
        <v>99.99999999999999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2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2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>
        <v>9.6</v>
      </c>
      <c r="V32" s="11"/>
      <c r="W32" s="22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2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6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v>90.6924</v>
      </c>
      <c r="D40" s="17">
        <v>4.1302</v>
      </c>
      <c r="E40" s="17">
        <v>1.2247</v>
      </c>
      <c r="F40" s="17">
        <v>0.1665</v>
      </c>
      <c r="G40" s="17">
        <v>0.2903</v>
      </c>
      <c r="H40" s="17">
        <v>0.0022</v>
      </c>
      <c r="I40" s="17">
        <v>0.0782</v>
      </c>
      <c r="J40" s="17">
        <v>0.0636</v>
      </c>
      <c r="K40" s="17">
        <v>0.1412</v>
      </c>
      <c r="L40" s="17">
        <v>0.0068</v>
      </c>
      <c r="M40" s="17">
        <v>2.2389</v>
      </c>
      <c r="N40" s="17">
        <v>0.965</v>
      </c>
      <c r="O40" s="17">
        <v>0.7448</v>
      </c>
      <c r="P40" s="29">
        <v>34.76</v>
      </c>
      <c r="Q40" s="28">
        <v>8302</v>
      </c>
      <c r="R40" s="10">
        <v>38.48</v>
      </c>
      <c r="S40" s="11">
        <v>9191</v>
      </c>
      <c r="T40" s="11">
        <v>48.93</v>
      </c>
      <c r="U40" s="11"/>
      <c r="V40" s="11"/>
      <c r="W40" s="22"/>
      <c r="X40" s="12"/>
      <c r="Y40" s="17"/>
      <c r="AA40" s="14">
        <f t="shared" si="0"/>
        <v>100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92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7">
      <selection activeCell="U40" sqref="U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/>
      <c r="V13" s="11"/>
      <c r="W13" s="5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57"/>
      <c r="X15" s="11"/>
      <c r="Y15" s="11"/>
      <c r="AA15" s="14">
        <f t="shared" si="0"/>
        <v>0</v>
      </c>
      <c r="AB15" s="15" t="str">
        <f aca="true" t="shared" si="1" ref="AB15:AB27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22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>
        <v>8.3</v>
      </c>
      <c r="V19" s="11"/>
      <c r="W19" s="57" t="s">
        <v>41</v>
      </c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>
        <v>91.8135</v>
      </c>
      <c r="D21" s="17">
        <v>3.794</v>
      </c>
      <c r="E21" s="17">
        <v>1.0467</v>
      </c>
      <c r="F21" s="17">
        <v>0.1427</v>
      </c>
      <c r="G21" s="17">
        <v>0.2405</v>
      </c>
      <c r="H21" s="17">
        <v>0.0092</v>
      </c>
      <c r="I21" s="17">
        <v>0.0678</v>
      </c>
      <c r="J21" s="17">
        <v>0.0553</v>
      </c>
      <c r="K21" s="17">
        <v>0.1193</v>
      </c>
      <c r="L21" s="17">
        <v>0.0077</v>
      </c>
      <c r="M21" s="17">
        <v>1.8642</v>
      </c>
      <c r="N21" s="17">
        <v>0.8391</v>
      </c>
      <c r="O21" s="17">
        <v>0.7352</v>
      </c>
      <c r="P21" s="29">
        <v>34.65</v>
      </c>
      <c r="Q21" s="28">
        <v>8276</v>
      </c>
      <c r="R21" s="29">
        <v>38.37</v>
      </c>
      <c r="S21" s="11">
        <v>9165</v>
      </c>
      <c r="T21" s="11">
        <v>49.1</v>
      </c>
      <c r="U21" s="11"/>
      <c r="V21" s="11"/>
      <c r="W21" s="22"/>
      <c r="X21" s="11"/>
      <c r="Y21" s="11"/>
      <c r="AA21" s="14">
        <f t="shared" si="0"/>
        <v>100.00000000000001</v>
      </c>
      <c r="AB21" s="15" t="str">
        <f t="shared" si="1"/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7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>
        <v>10.9</v>
      </c>
      <c r="V25" s="11"/>
      <c r="W25" s="57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89.6013</v>
      </c>
      <c r="D27" s="17">
        <v>3.7648</v>
      </c>
      <c r="E27" s="17">
        <v>1.3776</v>
      </c>
      <c r="F27" s="17">
        <v>0.1898</v>
      </c>
      <c r="G27" s="17">
        <v>0.338</v>
      </c>
      <c r="H27" s="17">
        <v>0.0093</v>
      </c>
      <c r="I27" s="17">
        <v>0.0862</v>
      </c>
      <c r="J27" s="17">
        <v>0.0675</v>
      </c>
      <c r="K27" s="17">
        <v>0.1358</v>
      </c>
      <c r="L27" s="17">
        <v>0.0071</v>
      </c>
      <c r="M27" s="17">
        <v>2.8556</v>
      </c>
      <c r="N27" s="17">
        <v>1.567</v>
      </c>
      <c r="O27" s="17">
        <v>0.7561</v>
      </c>
      <c r="P27" s="29">
        <v>34.4</v>
      </c>
      <c r="Q27" s="28">
        <v>8216</v>
      </c>
      <c r="R27" s="29">
        <v>38.08</v>
      </c>
      <c r="S27" s="11">
        <v>9095</v>
      </c>
      <c r="T27" s="11">
        <v>48.06</v>
      </c>
      <c r="U27" s="11"/>
      <c r="V27" s="11"/>
      <c r="W27" s="22"/>
      <c r="X27" s="11"/>
      <c r="Y27" s="17"/>
      <c r="AA27" s="14">
        <f t="shared" si="0"/>
        <v>99.99999999999997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aca="true" t="shared" si="2" ref="AB29:AB41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2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>
        <v>10.4</v>
      </c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>
        <v>91.0879</v>
      </c>
      <c r="D34" s="17">
        <v>4.0281</v>
      </c>
      <c r="E34" s="17">
        <v>1.1617</v>
      </c>
      <c r="F34" s="17">
        <v>0.1595</v>
      </c>
      <c r="G34" s="17">
        <v>0.2689</v>
      </c>
      <c r="H34" s="17">
        <v>0.0024</v>
      </c>
      <c r="I34" s="17">
        <v>0.0747</v>
      </c>
      <c r="J34" s="17">
        <v>0.06</v>
      </c>
      <c r="K34" s="17">
        <v>0.1501</v>
      </c>
      <c r="L34" s="17">
        <v>0.0062</v>
      </c>
      <c r="M34" s="17">
        <v>2.1381</v>
      </c>
      <c r="N34" s="17">
        <v>0.8624</v>
      </c>
      <c r="O34" s="17">
        <v>0.7414</v>
      </c>
      <c r="P34" s="29">
        <v>34.75</v>
      </c>
      <c r="Q34" s="28">
        <v>8300</v>
      </c>
      <c r="R34" s="29">
        <v>38.47</v>
      </c>
      <c r="S34" s="11">
        <v>9188</v>
      </c>
      <c r="T34" s="11">
        <v>49.03</v>
      </c>
      <c r="U34" s="11"/>
      <c r="V34" s="11"/>
      <c r="W34" s="57"/>
      <c r="X34" s="11"/>
      <c r="Y34" s="17"/>
      <c r="AA34" s="14">
        <f t="shared" si="0"/>
        <v>99.99999999999999</v>
      </c>
      <c r="AB34" s="15" t="str">
        <f t="shared" si="2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7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>
        <v>7.7</v>
      </c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>
        <v>91.8248</v>
      </c>
      <c r="D41" s="17">
        <v>4.3731</v>
      </c>
      <c r="E41" s="17">
        <v>1.0713</v>
      </c>
      <c r="F41" s="17">
        <v>0.1401</v>
      </c>
      <c r="G41" s="17">
        <v>0.2328</v>
      </c>
      <c r="H41" s="17">
        <v>0.0065</v>
      </c>
      <c r="I41" s="17">
        <v>0.066</v>
      </c>
      <c r="J41" s="17">
        <v>0.0519</v>
      </c>
      <c r="K41" s="17">
        <v>0.139</v>
      </c>
      <c r="L41" s="17">
        <v>0.0056</v>
      </c>
      <c r="M41" s="17">
        <v>1.7092</v>
      </c>
      <c r="N41" s="17">
        <v>0.3797</v>
      </c>
      <c r="O41" s="17">
        <v>0.733</v>
      </c>
      <c r="P41" s="29">
        <v>35.03</v>
      </c>
      <c r="Q41" s="28">
        <v>8367</v>
      </c>
      <c r="R41" s="29">
        <v>38.78</v>
      </c>
      <c r="S41" s="11">
        <v>9263</v>
      </c>
      <c r="T41" s="11">
        <v>49.71</v>
      </c>
      <c r="U41" s="11"/>
      <c r="V41" s="11"/>
      <c r="W41" s="57"/>
      <c r="X41" s="12"/>
      <c r="Y41" s="17"/>
      <c r="AA41" s="14">
        <f t="shared" si="0"/>
        <v>99.99999999999999</v>
      </c>
      <c r="AB41" s="15" t="str">
        <f t="shared" si="2"/>
        <v>ОК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92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3">
      <selection activeCell="X47" sqref="X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51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28.5" customHeight="1">
      <c r="B7" s="78" t="s">
        <v>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4" t="s">
        <v>15</v>
      </c>
      <c r="G10" s="94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106"/>
      <c r="G11" s="106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107"/>
      <c r="G12" s="107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09"/>
      <c r="G13" s="110"/>
      <c r="H13" s="109"/>
      <c r="I13" s="111"/>
      <c r="J13" s="112"/>
      <c r="K13" s="17"/>
      <c r="L13" s="17"/>
      <c r="M13" s="17">
        <v>0.638</v>
      </c>
      <c r="N13" s="17">
        <v>0.213</v>
      </c>
      <c r="O13" s="17">
        <v>0.7084</v>
      </c>
      <c r="P13" s="29">
        <v>34.67</v>
      </c>
      <c r="Q13" s="28">
        <v>8281</v>
      </c>
      <c r="R13" s="10"/>
      <c r="S13" s="11"/>
      <c r="T13" s="11">
        <v>50.09</v>
      </c>
      <c r="U13" s="10">
        <v>-21.5</v>
      </c>
      <c r="V13" s="11"/>
      <c r="W13" s="21"/>
      <c r="X13" s="12"/>
      <c r="Y13" s="17"/>
      <c r="AA13" s="14">
        <f>SUM(C13:N13)</f>
        <v>0.851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09"/>
      <c r="G14" s="110"/>
      <c r="H14" s="109"/>
      <c r="I14" s="111"/>
      <c r="J14" s="112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2"/>
      <c r="Y14" s="17"/>
      <c r="AA14" s="14">
        <f aca="true" t="shared" si="0" ref="AA14:AA43">SUM(C14:N14)</f>
        <v>0</v>
      </c>
      <c r="AB14" s="15" t="str">
        <f aca="true" t="shared" si="1" ref="AB14:AB27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09"/>
      <c r="G15" s="110"/>
      <c r="H15" s="109"/>
      <c r="I15" s="111"/>
      <c r="J15" s="112"/>
      <c r="K15" s="17"/>
      <c r="L15" s="17"/>
      <c r="M15" s="65"/>
      <c r="N15" s="65"/>
      <c r="O15" s="17"/>
      <c r="P15" s="29"/>
      <c r="Q15" s="28"/>
      <c r="R15" s="10"/>
      <c r="S15" s="11"/>
      <c r="T15" s="11"/>
      <c r="U15" s="11"/>
      <c r="V15" s="11"/>
      <c r="W15" s="22"/>
      <c r="X15" s="12"/>
      <c r="Y15" s="17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09"/>
      <c r="G16" s="110"/>
      <c r="H16" s="109"/>
      <c r="I16" s="111"/>
      <c r="J16" s="112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0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09"/>
      <c r="G17" s="110"/>
      <c r="H17" s="109"/>
      <c r="I17" s="111"/>
      <c r="J17" s="112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30"/>
      <c r="X17" s="11" t="s">
        <v>115</v>
      </c>
      <c r="Y17" s="11" t="s">
        <v>115</v>
      </c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09"/>
      <c r="G18" s="110"/>
      <c r="H18" s="109"/>
      <c r="I18" s="111"/>
      <c r="J18" s="112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0"/>
      <c r="V18" s="11"/>
      <c r="W18" s="21"/>
      <c r="X18" s="12"/>
      <c r="Y18" s="17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09"/>
      <c r="G19" s="110"/>
      <c r="H19" s="109"/>
      <c r="I19" s="111"/>
      <c r="J19" s="112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2"/>
      <c r="Y19" s="17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09"/>
      <c r="G20" s="110"/>
      <c r="H20" s="109"/>
      <c r="I20" s="111"/>
      <c r="J20" s="112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30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09"/>
      <c r="G21" s="110"/>
      <c r="H21" s="109"/>
      <c r="I21" s="111"/>
      <c r="J21" s="112"/>
      <c r="K21" s="17"/>
      <c r="L21" s="17"/>
      <c r="M21" s="65"/>
      <c r="N21" s="65"/>
      <c r="O21" s="17"/>
      <c r="P21" s="29"/>
      <c r="Q21" s="28"/>
      <c r="R21" s="10"/>
      <c r="S21" s="11"/>
      <c r="T21" s="11"/>
      <c r="U21" s="10"/>
      <c r="V21" s="11"/>
      <c r="W21" s="30"/>
      <c r="X21" s="66"/>
      <c r="Y21" s="67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09"/>
      <c r="G22" s="110"/>
      <c r="H22" s="109"/>
      <c r="I22" s="111"/>
      <c r="J22" s="112"/>
      <c r="K22" s="17"/>
      <c r="L22" s="17"/>
      <c r="M22" s="65"/>
      <c r="N22" s="65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09"/>
      <c r="G23" s="110"/>
      <c r="H23" s="109"/>
      <c r="I23" s="111"/>
      <c r="J23" s="112"/>
      <c r="K23" s="17"/>
      <c r="L23" s="17"/>
      <c r="M23" s="65"/>
      <c r="N23" s="65"/>
      <c r="O23" s="17"/>
      <c r="P23" s="29"/>
      <c r="Q23" s="28"/>
      <c r="R23" s="10"/>
      <c r="S23" s="11"/>
      <c r="T23" s="11"/>
      <c r="U23" s="11"/>
      <c r="V23" s="11"/>
      <c r="W23" s="30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09"/>
      <c r="G24" s="110"/>
      <c r="H24" s="109"/>
      <c r="I24" s="111"/>
      <c r="J24" s="112"/>
      <c r="K24" s="17"/>
      <c r="L24" s="17"/>
      <c r="M24" s="65"/>
      <c r="N24" s="65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09"/>
      <c r="G25" s="110"/>
      <c r="H25" s="109"/>
      <c r="I25" s="111"/>
      <c r="J25" s="112"/>
      <c r="K25" s="17"/>
      <c r="L25" s="17"/>
      <c r="M25" s="65"/>
      <c r="N25" s="65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95.042</v>
      </c>
      <c r="D26" s="17">
        <v>2.83</v>
      </c>
      <c r="E26" s="17">
        <v>0.91</v>
      </c>
      <c r="F26" s="109">
        <v>0.292</v>
      </c>
      <c r="G26" s="110"/>
      <c r="H26" s="109">
        <v>0.0506</v>
      </c>
      <c r="I26" s="111"/>
      <c r="J26" s="112"/>
      <c r="K26" s="17">
        <v>0.0177</v>
      </c>
      <c r="L26" s="17">
        <v>0.0053</v>
      </c>
      <c r="M26" s="65">
        <v>0.636</v>
      </c>
      <c r="N26" s="65">
        <v>0.216</v>
      </c>
      <c r="O26" s="17">
        <v>0.708</v>
      </c>
      <c r="P26" s="29">
        <v>34.65</v>
      </c>
      <c r="Q26" s="28">
        <v>8276</v>
      </c>
      <c r="R26" s="10"/>
      <c r="S26" s="11"/>
      <c r="T26" s="11">
        <v>50.08</v>
      </c>
      <c r="U26" s="11">
        <v>-22.9</v>
      </c>
      <c r="V26" s="11"/>
      <c r="W26" s="21"/>
      <c r="X26" s="11"/>
      <c r="Y26" s="11"/>
      <c r="AA26" s="14">
        <f t="shared" si="0"/>
        <v>99.9996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09"/>
      <c r="G27" s="110"/>
      <c r="H27" s="109"/>
      <c r="I27" s="111"/>
      <c r="J27" s="112"/>
      <c r="K27" s="17"/>
      <c r="L27" s="17"/>
      <c r="M27" s="65"/>
      <c r="N27" s="65"/>
      <c r="O27" s="17"/>
      <c r="P27" s="29"/>
      <c r="Q27" s="28"/>
      <c r="R27" s="10"/>
      <c r="S27" s="11"/>
      <c r="T27" s="11"/>
      <c r="U27" s="11"/>
      <c r="V27" s="11"/>
      <c r="W27" s="30"/>
      <c r="X27" s="11"/>
      <c r="Y27" s="11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09"/>
      <c r="G28" s="110"/>
      <c r="H28" s="109"/>
      <c r="I28" s="111"/>
      <c r="J28" s="112"/>
      <c r="K28" s="17"/>
      <c r="L28" s="17"/>
      <c r="M28" s="65"/>
      <c r="N28" s="65"/>
      <c r="O28" s="17"/>
      <c r="P28" s="29"/>
      <c r="Q28" s="28"/>
      <c r="R28" s="10"/>
      <c r="S28" s="11"/>
      <c r="T28" s="11"/>
      <c r="U28" s="11"/>
      <c r="V28" s="11"/>
      <c r="W28" s="30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09"/>
      <c r="G29" s="110"/>
      <c r="H29" s="109"/>
      <c r="I29" s="111"/>
      <c r="J29" s="112"/>
      <c r="K29" s="17"/>
      <c r="L29" s="17"/>
      <c r="M29" s="65"/>
      <c r="N29" s="65"/>
      <c r="O29" s="17"/>
      <c r="P29" s="29"/>
      <c r="Q29" s="28"/>
      <c r="R29" s="10"/>
      <c r="S29" s="11"/>
      <c r="T29" s="11"/>
      <c r="U29" s="11"/>
      <c r="V29" s="11"/>
      <c r="W29" s="12"/>
      <c r="X29" s="12"/>
      <c r="Y29" s="17"/>
      <c r="AA29" s="14">
        <f t="shared" si="0"/>
        <v>0</v>
      </c>
      <c r="AB29" s="15" t="str">
        <f aca="true" t="shared" si="2" ref="AB29:AB41">IF(AA29=100,"ОК"," ")</f>
        <v> </v>
      </c>
    </row>
    <row r="30" spans="2:28" s="13" customFormat="1" ht="12.75">
      <c r="B30" s="9">
        <v>18</v>
      </c>
      <c r="C30" s="17"/>
      <c r="D30" s="17"/>
      <c r="E30" s="17"/>
      <c r="F30" s="109"/>
      <c r="G30" s="110"/>
      <c r="H30" s="109"/>
      <c r="I30" s="111"/>
      <c r="J30" s="112"/>
      <c r="K30" s="17"/>
      <c r="L30" s="17"/>
      <c r="M30" s="65"/>
      <c r="N30" s="65"/>
      <c r="O30" s="17"/>
      <c r="P30" s="29"/>
      <c r="Q30" s="28"/>
      <c r="R30" s="10"/>
      <c r="S30" s="11"/>
      <c r="T30" s="11"/>
      <c r="U30" s="11"/>
      <c r="V30" s="11"/>
      <c r="W30" s="30"/>
      <c r="X30" s="11"/>
      <c r="Y30" s="11"/>
      <c r="AA30" s="14">
        <f t="shared" si="0"/>
        <v>0</v>
      </c>
      <c r="AB30" s="15" t="str">
        <f t="shared" si="2"/>
        <v> </v>
      </c>
    </row>
    <row r="31" spans="2:28" s="13" customFormat="1" ht="12.75">
      <c r="B31" s="9">
        <v>19</v>
      </c>
      <c r="C31" s="17"/>
      <c r="D31" s="17"/>
      <c r="E31" s="17"/>
      <c r="F31" s="109"/>
      <c r="G31" s="110"/>
      <c r="H31" s="109"/>
      <c r="I31" s="111"/>
      <c r="J31" s="112"/>
      <c r="K31" s="17"/>
      <c r="L31" s="17"/>
      <c r="M31" s="65"/>
      <c r="N31" s="65"/>
      <c r="O31" s="17"/>
      <c r="P31" s="29"/>
      <c r="Q31" s="28"/>
      <c r="R31" s="10"/>
      <c r="S31" s="11"/>
      <c r="T31" s="11"/>
      <c r="U31" s="11"/>
      <c r="V31" s="11"/>
      <c r="W31" s="30" t="s">
        <v>41</v>
      </c>
      <c r="X31" s="11"/>
      <c r="Y31" s="11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09"/>
      <c r="G32" s="110"/>
      <c r="H32" s="109"/>
      <c r="I32" s="111"/>
      <c r="J32" s="112"/>
      <c r="K32" s="17"/>
      <c r="L32" s="17"/>
      <c r="M32" s="65"/>
      <c r="N32" s="65"/>
      <c r="O32" s="17"/>
      <c r="P32" s="29"/>
      <c r="Q32" s="28"/>
      <c r="R32" s="10"/>
      <c r="S32" s="11"/>
      <c r="T32" s="29"/>
      <c r="U32" s="10"/>
      <c r="V32" s="11"/>
      <c r="W32" s="21"/>
      <c r="X32" s="12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>
        <v>95.878</v>
      </c>
      <c r="D33" s="17">
        <v>2.24</v>
      </c>
      <c r="E33" s="17">
        <v>0.74</v>
      </c>
      <c r="F33" s="109">
        <v>0.248</v>
      </c>
      <c r="G33" s="110"/>
      <c r="H33" s="109">
        <v>0.0471</v>
      </c>
      <c r="I33" s="111"/>
      <c r="J33" s="112"/>
      <c r="K33" s="17">
        <v>0.0193</v>
      </c>
      <c r="L33" s="17">
        <v>0.0049</v>
      </c>
      <c r="M33" s="65">
        <v>0.678</v>
      </c>
      <c r="N33" s="65">
        <v>0.145</v>
      </c>
      <c r="O33" s="17">
        <v>0.701</v>
      </c>
      <c r="P33" s="29">
        <v>34.38</v>
      </c>
      <c r="Q33" s="28">
        <v>8212</v>
      </c>
      <c r="R33" s="10"/>
      <c r="S33" s="11"/>
      <c r="T33" s="11">
        <v>49.95</v>
      </c>
      <c r="U33" s="10">
        <v>-21</v>
      </c>
      <c r="V33" s="11"/>
      <c r="W33" s="21"/>
      <c r="X33" s="11"/>
      <c r="Y33" s="17"/>
      <c r="AA33" s="14">
        <f t="shared" si="0"/>
        <v>100.0003</v>
      </c>
      <c r="AB33" s="15" t="str">
        <f t="shared" si="2"/>
        <v> </v>
      </c>
    </row>
    <row r="34" spans="2:28" s="13" customFormat="1" ht="12.75">
      <c r="B34" s="9">
        <v>22</v>
      </c>
      <c r="C34" s="17"/>
      <c r="D34" s="17"/>
      <c r="E34" s="17"/>
      <c r="F34" s="109"/>
      <c r="G34" s="110"/>
      <c r="H34" s="109"/>
      <c r="I34" s="111"/>
      <c r="J34" s="112"/>
      <c r="K34" s="17"/>
      <c r="L34" s="17"/>
      <c r="M34" s="65"/>
      <c r="N34" s="65"/>
      <c r="O34" s="17"/>
      <c r="P34" s="29"/>
      <c r="Q34" s="28"/>
      <c r="R34" s="10"/>
      <c r="S34" s="11"/>
      <c r="T34" s="11"/>
      <c r="U34" s="11"/>
      <c r="V34" s="11"/>
      <c r="W34" s="30"/>
      <c r="X34" s="11"/>
      <c r="Y34" s="11"/>
      <c r="AA34" s="14">
        <f t="shared" si="0"/>
        <v>0</v>
      </c>
      <c r="AB34" s="15" t="str">
        <f t="shared" si="2"/>
        <v> </v>
      </c>
    </row>
    <row r="35" spans="2:28" s="13" customFormat="1" ht="12.75">
      <c r="B35" s="9">
        <v>23</v>
      </c>
      <c r="C35" s="17"/>
      <c r="D35" s="17"/>
      <c r="E35" s="17"/>
      <c r="F35" s="109"/>
      <c r="G35" s="110"/>
      <c r="H35" s="109"/>
      <c r="I35" s="111"/>
      <c r="J35" s="112"/>
      <c r="K35" s="17"/>
      <c r="L35" s="17"/>
      <c r="M35" s="65"/>
      <c r="N35" s="65"/>
      <c r="O35" s="17"/>
      <c r="P35" s="29"/>
      <c r="Q35" s="28"/>
      <c r="R35" s="10"/>
      <c r="S35" s="11"/>
      <c r="T35" s="11"/>
      <c r="U35" s="11"/>
      <c r="V35" s="11"/>
      <c r="W35" s="30"/>
      <c r="X35" s="11"/>
      <c r="Y35" s="11"/>
      <c r="AA35" s="14">
        <f t="shared" si="0"/>
        <v>0</v>
      </c>
      <c r="AB35" s="15" t="str">
        <f t="shared" si="2"/>
        <v> </v>
      </c>
    </row>
    <row r="36" spans="2:28" s="13" customFormat="1" ht="12.75">
      <c r="B36" s="9">
        <v>24</v>
      </c>
      <c r="C36" s="17"/>
      <c r="D36" s="17"/>
      <c r="E36" s="17"/>
      <c r="F36" s="109"/>
      <c r="G36" s="110"/>
      <c r="H36" s="109"/>
      <c r="I36" s="111"/>
      <c r="J36" s="112"/>
      <c r="K36" s="17"/>
      <c r="L36" s="17"/>
      <c r="M36" s="65"/>
      <c r="N36" s="65"/>
      <c r="O36" s="17"/>
      <c r="P36" s="29"/>
      <c r="Q36" s="28"/>
      <c r="R36" s="10"/>
      <c r="S36" s="11"/>
      <c r="T36" s="11"/>
      <c r="U36" s="11"/>
      <c r="V36" s="11"/>
      <c r="W36" s="30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09"/>
      <c r="G37" s="110"/>
      <c r="H37" s="109"/>
      <c r="I37" s="111"/>
      <c r="J37" s="112"/>
      <c r="K37" s="17"/>
      <c r="L37" s="17"/>
      <c r="M37" s="65"/>
      <c r="N37" s="65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9">
        <v>26</v>
      </c>
      <c r="C38" s="17"/>
      <c r="D38" s="17"/>
      <c r="E38" s="17"/>
      <c r="F38" s="109"/>
      <c r="G38" s="110"/>
      <c r="H38" s="109"/>
      <c r="I38" s="111"/>
      <c r="J38" s="112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30"/>
      <c r="X38" s="11"/>
      <c r="Y38" s="11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>
        <v>94.821</v>
      </c>
      <c r="D39" s="17">
        <v>2.8</v>
      </c>
      <c r="E39" s="17">
        <v>0.83</v>
      </c>
      <c r="F39" s="109">
        <v>0.249</v>
      </c>
      <c r="G39" s="110"/>
      <c r="H39" s="109">
        <v>0.0436</v>
      </c>
      <c r="I39" s="111"/>
      <c r="J39" s="112"/>
      <c r="K39" s="17">
        <v>0.0155</v>
      </c>
      <c r="L39" s="17">
        <v>0.0099</v>
      </c>
      <c r="M39" s="17">
        <v>1.02</v>
      </c>
      <c r="N39" s="17">
        <v>0.211</v>
      </c>
      <c r="O39" s="17">
        <v>0.7078</v>
      </c>
      <c r="P39" s="29">
        <v>34.43</v>
      </c>
      <c r="Q39" s="28">
        <v>8223</v>
      </c>
      <c r="R39" s="10"/>
      <c r="S39" s="11"/>
      <c r="T39" s="11">
        <v>49.77</v>
      </c>
      <c r="U39" s="11">
        <v>-22.9</v>
      </c>
      <c r="V39" s="11"/>
      <c r="W39" s="22"/>
      <c r="X39" s="12"/>
      <c r="Y39" s="17"/>
      <c r="AA39" s="14">
        <f t="shared" si="0"/>
        <v>99.99999999999999</v>
      </c>
      <c r="AB39" s="15" t="str">
        <f t="shared" si="2"/>
        <v>ОК</v>
      </c>
    </row>
    <row r="40" spans="2:28" s="13" customFormat="1" ht="12.75">
      <c r="B40" s="9">
        <v>28</v>
      </c>
      <c r="C40" s="17"/>
      <c r="D40" s="17"/>
      <c r="E40" s="17"/>
      <c r="F40" s="109"/>
      <c r="G40" s="110"/>
      <c r="H40" s="109"/>
      <c r="I40" s="111"/>
      <c r="J40" s="112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30"/>
      <c r="X40" s="11"/>
      <c r="Y40" s="11"/>
      <c r="AA40" s="14">
        <f t="shared" si="0"/>
        <v>0</v>
      </c>
      <c r="AB40" s="15" t="str">
        <f t="shared" si="2"/>
        <v> </v>
      </c>
    </row>
    <row r="41" spans="2:28" s="13" customFormat="1" ht="12.75">
      <c r="B41" s="9">
        <v>29</v>
      </c>
      <c r="C41" s="17"/>
      <c r="D41" s="17"/>
      <c r="E41" s="17"/>
      <c r="F41" s="109"/>
      <c r="G41" s="110"/>
      <c r="H41" s="109"/>
      <c r="I41" s="111"/>
      <c r="J41" s="112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30"/>
      <c r="X41" s="11"/>
      <c r="Y41" s="11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09"/>
      <c r="G42" s="110"/>
      <c r="H42" s="109"/>
      <c r="I42" s="111"/>
      <c r="J42" s="112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9"/>
      <c r="C43" s="17"/>
      <c r="D43" s="17"/>
      <c r="E43" s="17"/>
      <c r="F43" s="109"/>
      <c r="G43" s="110"/>
      <c r="H43" s="109"/>
      <c r="I43" s="111"/>
      <c r="J43" s="112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30"/>
      <c r="X43" s="11"/>
      <c r="Y43" s="11"/>
      <c r="AA43" s="14">
        <f t="shared" si="0"/>
        <v>0</v>
      </c>
      <c r="AB43" s="15" t="str">
        <f>IF(AA43=100,"ОК"," ")</f>
        <v> </v>
      </c>
    </row>
    <row r="44" spans="2:29" ht="23.25" customHeight="1">
      <c r="B44" s="102" t="s">
        <v>52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92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94">
    <mergeCell ref="F40:G40"/>
    <mergeCell ref="H40:J40"/>
    <mergeCell ref="F41:G41"/>
    <mergeCell ref="H41:J41"/>
    <mergeCell ref="F43:G43"/>
    <mergeCell ref="H43:J43"/>
    <mergeCell ref="F35:G35"/>
    <mergeCell ref="H35:J35"/>
    <mergeCell ref="F36:G36"/>
    <mergeCell ref="H36:J36"/>
    <mergeCell ref="F38:G38"/>
    <mergeCell ref="H38:J38"/>
    <mergeCell ref="F37:G37"/>
    <mergeCell ref="H37:J37"/>
    <mergeCell ref="F30:G30"/>
    <mergeCell ref="H30:J30"/>
    <mergeCell ref="F31:G31"/>
    <mergeCell ref="H31:J31"/>
    <mergeCell ref="F34:G34"/>
    <mergeCell ref="H34:J34"/>
    <mergeCell ref="F21:G21"/>
    <mergeCell ref="H21:J21"/>
    <mergeCell ref="F23:G23"/>
    <mergeCell ref="H23:J23"/>
    <mergeCell ref="F27:G27"/>
    <mergeCell ref="H27:J27"/>
    <mergeCell ref="F25:G25"/>
    <mergeCell ref="H25:J25"/>
    <mergeCell ref="F13:G13"/>
    <mergeCell ref="H13:J13"/>
    <mergeCell ref="F15:G15"/>
    <mergeCell ref="H15:J15"/>
    <mergeCell ref="F17:G17"/>
    <mergeCell ref="H17:J17"/>
    <mergeCell ref="F20:G20"/>
    <mergeCell ref="H20:J20"/>
    <mergeCell ref="F32:G32"/>
    <mergeCell ref="H32:J32"/>
    <mergeCell ref="F24:G24"/>
    <mergeCell ref="H24:J24"/>
    <mergeCell ref="F28:G28"/>
    <mergeCell ref="H28:J28"/>
    <mergeCell ref="F26:G26"/>
    <mergeCell ref="H26:J26"/>
    <mergeCell ref="F19:G19"/>
    <mergeCell ref="H19:J19"/>
    <mergeCell ref="F42:G42"/>
    <mergeCell ref="H42:J42"/>
    <mergeCell ref="F29:G29"/>
    <mergeCell ref="H29:J29"/>
    <mergeCell ref="F33:G33"/>
    <mergeCell ref="H33:J33"/>
    <mergeCell ref="F39:G39"/>
    <mergeCell ref="H39:J39"/>
    <mergeCell ref="I10:I12"/>
    <mergeCell ref="J10:J12"/>
    <mergeCell ref="F22:G22"/>
    <mergeCell ref="H22:J22"/>
    <mergeCell ref="O10:O12"/>
    <mergeCell ref="P10:P12"/>
    <mergeCell ref="F14:G14"/>
    <mergeCell ref="H14:J14"/>
    <mergeCell ref="F18:G18"/>
    <mergeCell ref="H18:J18"/>
    <mergeCell ref="Y9:Y12"/>
    <mergeCell ref="C10:C12"/>
    <mergeCell ref="D10:D12"/>
    <mergeCell ref="V9:V12"/>
    <mergeCell ref="W9:W12"/>
    <mergeCell ref="F16:G16"/>
    <mergeCell ref="H16:J16"/>
    <mergeCell ref="O9:T9"/>
    <mergeCell ref="U9:U12"/>
    <mergeCell ref="Q10:Q12"/>
    <mergeCell ref="W2:Y2"/>
    <mergeCell ref="C6:AA6"/>
    <mergeCell ref="B7:Y7"/>
    <mergeCell ref="B8:Y8"/>
    <mergeCell ref="B9:B12"/>
    <mergeCell ref="C9:N9"/>
    <mergeCell ref="E10:E12"/>
    <mergeCell ref="F10:F12"/>
    <mergeCell ref="G10:G12"/>
    <mergeCell ref="H10:H12"/>
    <mergeCell ref="B44:X44"/>
    <mergeCell ref="C45:X45"/>
    <mergeCell ref="K10:K12"/>
    <mergeCell ref="L10:L12"/>
    <mergeCell ref="M10:M12"/>
    <mergeCell ref="N10:N12"/>
    <mergeCell ref="S10:S12"/>
    <mergeCell ref="T10:T12"/>
    <mergeCell ref="X9:X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A53"/>
  <sheetViews>
    <sheetView zoomScale="75" zoomScaleNormal="75" zoomScaleSheetLayoutView="75" workbookViewId="0" topLeftCell="A16">
      <selection activeCell="Z36" sqref="Z36"/>
    </sheetView>
  </sheetViews>
  <sheetFormatPr defaultColWidth="9.00390625" defaultRowHeight="12.75"/>
  <cols>
    <col min="23" max="23" width="11.875" style="0" bestFit="1" customWidth="1"/>
  </cols>
  <sheetData>
    <row r="1" spans="2:26" ht="12.75">
      <c r="B1" s="35" t="s">
        <v>4</v>
      </c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Z1" s="7"/>
    </row>
    <row r="2" spans="2:26" ht="12.75">
      <c r="B2" s="35" t="s">
        <v>87</v>
      </c>
      <c r="C2" s="35"/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7"/>
    </row>
    <row r="3" spans="2:26" ht="12.75">
      <c r="B3" s="37" t="s">
        <v>54</v>
      </c>
      <c r="C3" s="37"/>
      <c r="D3" s="37"/>
      <c r="E3" s="35"/>
      <c r="F3" s="35"/>
      <c r="G3" s="35"/>
      <c r="H3" s="35"/>
      <c r="I3" s="36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"/>
    </row>
    <row r="4" spans="2:26" ht="12.75">
      <c r="B4" s="35"/>
      <c r="C4" s="35"/>
      <c r="D4" s="35"/>
      <c r="E4" s="35"/>
      <c r="F4" s="35"/>
      <c r="G4" s="35"/>
      <c r="H4" s="35"/>
      <c r="I4" s="36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7"/>
    </row>
    <row r="5" spans="2:26" ht="15">
      <c r="B5" s="36"/>
      <c r="C5" s="113" t="s">
        <v>55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38"/>
      <c r="Z5" s="7"/>
    </row>
    <row r="6" spans="2:26" ht="14.25">
      <c r="B6" s="114" t="s">
        <v>88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32"/>
      <c r="Z6" s="7"/>
    </row>
    <row r="7" spans="2:26" ht="14.25">
      <c r="B7" s="114" t="s">
        <v>56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39"/>
      <c r="Z7" s="7"/>
    </row>
    <row r="8" spans="2:26" ht="14.25">
      <c r="B8" s="114" t="s">
        <v>57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39"/>
      <c r="Z8" s="7"/>
    </row>
    <row r="9" spans="2:26" ht="15">
      <c r="B9" s="116" t="s">
        <v>108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40"/>
      <c r="Z9" s="7"/>
    </row>
    <row r="10" spans="2:26" ht="14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0"/>
      <c r="Z10" s="7"/>
    </row>
    <row r="11" spans="2:25" ht="12.75" customHeight="1">
      <c r="B11" s="118" t="s">
        <v>11</v>
      </c>
      <c r="C11" s="121" t="s">
        <v>58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3" t="s">
        <v>59</v>
      </c>
      <c r="X11" s="124" t="s">
        <v>60</v>
      </c>
      <c r="Y11" s="41"/>
    </row>
    <row r="12" spans="2:25" ht="12.75" customHeight="1">
      <c r="B12" s="119"/>
      <c r="C12" s="127" t="s">
        <v>61</v>
      </c>
      <c r="D12" s="128" t="s">
        <v>62</v>
      </c>
      <c r="E12" s="128" t="s">
        <v>63</v>
      </c>
      <c r="F12" s="128" t="s">
        <v>64</v>
      </c>
      <c r="G12" s="128" t="s">
        <v>65</v>
      </c>
      <c r="H12" s="128" t="s">
        <v>66</v>
      </c>
      <c r="I12" s="128" t="s">
        <v>67</v>
      </c>
      <c r="J12" s="118" t="s">
        <v>68</v>
      </c>
      <c r="K12" s="118" t="s">
        <v>69</v>
      </c>
      <c r="L12" s="118" t="s">
        <v>70</v>
      </c>
      <c r="M12" s="118" t="s">
        <v>71</v>
      </c>
      <c r="N12" s="118" t="s">
        <v>72</v>
      </c>
      <c r="O12" s="118" t="s">
        <v>73</v>
      </c>
      <c r="P12" s="118" t="s">
        <v>74</v>
      </c>
      <c r="Q12" s="118" t="s">
        <v>75</v>
      </c>
      <c r="R12" s="118" t="s">
        <v>76</v>
      </c>
      <c r="S12" s="118" t="s">
        <v>77</v>
      </c>
      <c r="T12" s="118" t="s">
        <v>78</v>
      </c>
      <c r="U12" s="118" t="s">
        <v>79</v>
      </c>
      <c r="V12" s="118" t="s">
        <v>80</v>
      </c>
      <c r="W12" s="123"/>
      <c r="X12" s="125"/>
      <c r="Y12" s="41"/>
    </row>
    <row r="13" spans="2:25" ht="12.75">
      <c r="B13" s="119"/>
      <c r="C13" s="127"/>
      <c r="D13" s="128"/>
      <c r="E13" s="128"/>
      <c r="F13" s="128"/>
      <c r="G13" s="128"/>
      <c r="H13" s="128"/>
      <c r="I13" s="128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3"/>
      <c r="X13" s="125"/>
      <c r="Y13" s="41"/>
    </row>
    <row r="14" spans="2:25" ht="19.5" customHeight="1">
      <c r="B14" s="120"/>
      <c r="C14" s="127"/>
      <c r="D14" s="128"/>
      <c r="E14" s="128"/>
      <c r="F14" s="128"/>
      <c r="G14" s="128"/>
      <c r="H14" s="128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3"/>
      <c r="X14" s="126"/>
      <c r="Y14" s="41"/>
    </row>
    <row r="15" spans="2:27" ht="15.75">
      <c r="B15" s="42">
        <v>1</v>
      </c>
      <c r="C15" s="43">
        <v>4695.6</v>
      </c>
      <c r="D15" s="43">
        <v>5258.1</v>
      </c>
      <c r="E15" s="43">
        <v>4529.5</v>
      </c>
      <c r="F15" s="43">
        <v>1489.3</v>
      </c>
      <c r="G15" s="43">
        <v>1735.8</v>
      </c>
      <c r="H15" s="43">
        <v>2.9</v>
      </c>
      <c r="I15" s="43">
        <v>816.3</v>
      </c>
      <c r="J15" s="43">
        <v>10305.5</v>
      </c>
      <c r="K15" s="43">
        <v>568</v>
      </c>
      <c r="L15" s="43">
        <v>39</v>
      </c>
      <c r="M15" s="43">
        <v>58</v>
      </c>
      <c r="N15" s="43">
        <v>1192.6</v>
      </c>
      <c r="O15" s="43">
        <v>4554.5</v>
      </c>
      <c r="P15" s="43">
        <v>6388.6</v>
      </c>
      <c r="Q15" s="43">
        <v>514.5</v>
      </c>
      <c r="R15" s="43">
        <v>3248.8</v>
      </c>
      <c r="S15" s="43">
        <v>361</v>
      </c>
      <c r="T15" s="43">
        <v>748.4</v>
      </c>
      <c r="U15" s="43">
        <v>40.8</v>
      </c>
      <c r="V15" s="43">
        <v>1024.7</v>
      </c>
      <c r="W15" s="44">
        <f aca="true" t="shared" si="0" ref="W15:W44">SUM(C15:V15)</f>
        <v>47571.9</v>
      </c>
      <c r="X15" s="71">
        <v>34.68</v>
      </c>
      <c r="Y15" s="45"/>
      <c r="Z15" s="130"/>
      <c r="AA15" s="130"/>
    </row>
    <row r="16" spans="2:27" ht="15.75">
      <c r="B16" s="42">
        <v>2</v>
      </c>
      <c r="C16" s="43">
        <v>4688.4</v>
      </c>
      <c r="D16" s="43">
        <v>5284.8</v>
      </c>
      <c r="E16" s="43">
        <v>4545.2</v>
      </c>
      <c r="F16" s="43">
        <v>1520.8</v>
      </c>
      <c r="G16" s="43">
        <v>1825.7</v>
      </c>
      <c r="H16" s="43">
        <v>8.6</v>
      </c>
      <c r="I16" s="43">
        <v>831.7</v>
      </c>
      <c r="J16" s="43">
        <v>10544.1</v>
      </c>
      <c r="K16" s="43">
        <v>564.6</v>
      </c>
      <c r="L16" s="43">
        <v>39</v>
      </c>
      <c r="M16" s="43">
        <v>59</v>
      </c>
      <c r="N16" s="43">
        <v>1398.1</v>
      </c>
      <c r="O16" s="43">
        <v>4547</v>
      </c>
      <c r="P16" s="43">
        <v>6450.3</v>
      </c>
      <c r="Q16" s="43">
        <v>554.2</v>
      </c>
      <c r="R16" s="43">
        <v>3250.6</v>
      </c>
      <c r="S16" s="43">
        <v>355.5</v>
      </c>
      <c r="T16" s="43">
        <v>753.4</v>
      </c>
      <c r="U16" s="43">
        <v>86.2</v>
      </c>
      <c r="V16" s="43">
        <v>1079.5</v>
      </c>
      <c r="W16" s="44">
        <f t="shared" si="0"/>
        <v>48386.7</v>
      </c>
      <c r="X16" s="73">
        <v>34.15</v>
      </c>
      <c r="Y16" s="45"/>
      <c r="Z16" s="130"/>
      <c r="AA16" s="130"/>
    </row>
    <row r="17" spans="2:27" ht="15.75">
      <c r="B17" s="42">
        <v>3</v>
      </c>
      <c r="C17" s="43">
        <v>5138.6</v>
      </c>
      <c r="D17" s="43">
        <v>5659.3</v>
      </c>
      <c r="E17" s="43">
        <v>4937.3</v>
      </c>
      <c r="F17" s="43">
        <v>1693.1</v>
      </c>
      <c r="G17" s="43">
        <v>1956.8</v>
      </c>
      <c r="H17" s="43">
        <v>5.8</v>
      </c>
      <c r="I17" s="43">
        <v>881.9</v>
      </c>
      <c r="J17" s="43">
        <v>10935.8</v>
      </c>
      <c r="K17" s="43">
        <v>609.9</v>
      </c>
      <c r="L17" s="43">
        <v>39</v>
      </c>
      <c r="M17" s="43">
        <v>61</v>
      </c>
      <c r="N17" s="43">
        <v>1260.3</v>
      </c>
      <c r="O17" s="43">
        <v>4977.2</v>
      </c>
      <c r="P17" s="43">
        <v>6791</v>
      </c>
      <c r="Q17" s="43">
        <v>569.3</v>
      </c>
      <c r="R17" s="43">
        <v>3514.8</v>
      </c>
      <c r="S17" s="43">
        <v>398.2</v>
      </c>
      <c r="T17" s="43">
        <v>816.3</v>
      </c>
      <c r="U17" s="43">
        <v>119.3</v>
      </c>
      <c r="V17" s="43">
        <v>1114.8</v>
      </c>
      <c r="W17" s="44">
        <f t="shared" si="0"/>
        <v>51479.70000000001</v>
      </c>
      <c r="X17" s="73">
        <v>34.15</v>
      </c>
      <c r="Y17" s="45"/>
      <c r="Z17" s="130"/>
      <c r="AA17" s="130"/>
    </row>
    <row r="18" spans="2:27" ht="15.75">
      <c r="B18" s="42">
        <v>4</v>
      </c>
      <c r="C18" s="43">
        <v>5246.4</v>
      </c>
      <c r="D18" s="43">
        <v>5635.9</v>
      </c>
      <c r="E18" s="43">
        <v>5557.3</v>
      </c>
      <c r="F18" s="43">
        <v>1653.5</v>
      </c>
      <c r="G18" s="43">
        <v>1904.6</v>
      </c>
      <c r="H18" s="43">
        <v>17.3</v>
      </c>
      <c r="I18" s="43">
        <v>910.6</v>
      </c>
      <c r="J18" s="43">
        <v>11166.6</v>
      </c>
      <c r="K18" s="43">
        <v>593</v>
      </c>
      <c r="L18" s="43">
        <v>39</v>
      </c>
      <c r="M18" s="43">
        <v>60</v>
      </c>
      <c r="N18" s="43">
        <v>1351.1</v>
      </c>
      <c r="O18" s="43">
        <v>4970.3</v>
      </c>
      <c r="P18" s="43">
        <v>6858.7</v>
      </c>
      <c r="Q18" s="43">
        <v>547.1</v>
      </c>
      <c r="R18" s="43">
        <v>3559.6</v>
      </c>
      <c r="S18" s="43">
        <v>393.4</v>
      </c>
      <c r="T18" s="43">
        <v>789.3</v>
      </c>
      <c r="U18" s="43">
        <v>26</v>
      </c>
      <c r="V18" s="43">
        <v>1076.8</v>
      </c>
      <c r="W18" s="44">
        <f t="shared" si="0"/>
        <v>52356.5</v>
      </c>
      <c r="X18" s="73">
        <v>34.15</v>
      </c>
      <c r="Y18" s="45"/>
      <c r="Z18" s="130"/>
      <c r="AA18" s="130"/>
    </row>
    <row r="19" spans="2:27" ht="15.75">
      <c r="B19" s="42">
        <v>5</v>
      </c>
      <c r="C19" s="43">
        <v>4723.8</v>
      </c>
      <c r="D19" s="43">
        <v>5224.9</v>
      </c>
      <c r="E19" s="43">
        <v>4244.3</v>
      </c>
      <c r="F19" s="43">
        <v>1491.9</v>
      </c>
      <c r="G19" s="43">
        <v>1820.4</v>
      </c>
      <c r="H19" s="43">
        <v>0</v>
      </c>
      <c r="I19" s="43">
        <v>812</v>
      </c>
      <c r="J19" s="43">
        <v>10602.4</v>
      </c>
      <c r="K19" s="43">
        <v>556.4</v>
      </c>
      <c r="L19" s="43">
        <v>28</v>
      </c>
      <c r="M19" s="43">
        <v>58</v>
      </c>
      <c r="N19" s="43">
        <v>1254</v>
      </c>
      <c r="O19" s="43">
        <v>4804.8</v>
      </c>
      <c r="P19" s="43">
        <v>6489.1</v>
      </c>
      <c r="Q19" s="43">
        <v>503</v>
      </c>
      <c r="R19" s="43">
        <v>3250.1</v>
      </c>
      <c r="S19" s="43">
        <v>354.7</v>
      </c>
      <c r="T19" s="43">
        <v>723.6</v>
      </c>
      <c r="U19" s="43">
        <v>9.5</v>
      </c>
      <c r="V19" s="43">
        <v>1042.3</v>
      </c>
      <c r="W19" s="44">
        <f t="shared" si="0"/>
        <v>47993.2</v>
      </c>
      <c r="X19" s="71">
        <v>34.78</v>
      </c>
      <c r="Y19" s="45"/>
      <c r="Z19" s="130"/>
      <c r="AA19" s="130"/>
    </row>
    <row r="20" spans="2:27" ht="15.75">
      <c r="B20" s="42">
        <v>6</v>
      </c>
      <c r="C20" s="43">
        <v>4650</v>
      </c>
      <c r="D20" s="43">
        <v>5229.1</v>
      </c>
      <c r="E20" s="43">
        <v>3390.3</v>
      </c>
      <c r="F20" s="43">
        <v>1462.7</v>
      </c>
      <c r="G20" s="43">
        <v>1726.8</v>
      </c>
      <c r="H20" s="43">
        <v>0</v>
      </c>
      <c r="I20" s="43">
        <v>800.9</v>
      </c>
      <c r="J20" s="43">
        <v>10041</v>
      </c>
      <c r="K20" s="43">
        <v>530.4</v>
      </c>
      <c r="L20" s="43">
        <v>12.5</v>
      </c>
      <c r="M20" s="43">
        <v>59</v>
      </c>
      <c r="N20" s="43">
        <v>1244.4</v>
      </c>
      <c r="O20" s="43">
        <v>4697.6</v>
      </c>
      <c r="P20" s="43">
        <v>6456.1</v>
      </c>
      <c r="Q20" s="43">
        <v>517.4</v>
      </c>
      <c r="R20" s="43">
        <v>3107</v>
      </c>
      <c r="S20" s="43">
        <v>325</v>
      </c>
      <c r="T20" s="43">
        <v>707.9</v>
      </c>
      <c r="U20" s="43">
        <v>23.2</v>
      </c>
      <c r="V20" s="43">
        <v>1028.4</v>
      </c>
      <c r="W20" s="44">
        <f t="shared" si="0"/>
        <v>46009.700000000004</v>
      </c>
      <c r="X20" s="71">
        <v>34.98</v>
      </c>
      <c r="Y20" s="45"/>
      <c r="Z20" s="130"/>
      <c r="AA20" s="130"/>
    </row>
    <row r="21" spans="2:27" ht="15.75">
      <c r="B21" s="42">
        <v>7</v>
      </c>
      <c r="C21" s="43">
        <v>4856.4</v>
      </c>
      <c r="D21" s="43">
        <v>5361.8</v>
      </c>
      <c r="E21" s="43">
        <v>3460.3</v>
      </c>
      <c r="F21" s="43">
        <v>1564.9</v>
      </c>
      <c r="G21" s="43">
        <v>1870.6</v>
      </c>
      <c r="H21" s="43">
        <v>97.8</v>
      </c>
      <c r="I21" s="43">
        <v>838.9</v>
      </c>
      <c r="J21" s="43">
        <v>10490.9</v>
      </c>
      <c r="K21" s="43">
        <v>589</v>
      </c>
      <c r="L21" s="43">
        <v>39</v>
      </c>
      <c r="M21" s="43">
        <v>60</v>
      </c>
      <c r="N21" s="43">
        <v>1190.4</v>
      </c>
      <c r="O21" s="43">
        <v>4875.3</v>
      </c>
      <c r="P21" s="43">
        <v>6657.6</v>
      </c>
      <c r="Q21" s="43">
        <v>542</v>
      </c>
      <c r="R21" s="43">
        <v>3247.7</v>
      </c>
      <c r="S21" s="43">
        <v>338.5</v>
      </c>
      <c r="T21" s="43">
        <v>738.4</v>
      </c>
      <c r="U21" s="43">
        <v>44.5</v>
      </c>
      <c r="V21" s="43">
        <v>1045.1</v>
      </c>
      <c r="W21" s="44">
        <f t="shared" si="0"/>
        <v>47909.1</v>
      </c>
      <c r="X21" s="71">
        <v>34.98</v>
      </c>
      <c r="Y21" s="45"/>
      <c r="Z21" s="130"/>
      <c r="AA21" s="130"/>
    </row>
    <row r="22" spans="2:27" ht="15.75">
      <c r="B22" s="42">
        <v>8</v>
      </c>
      <c r="C22" s="43">
        <v>4769.4</v>
      </c>
      <c r="D22" s="43">
        <v>5219</v>
      </c>
      <c r="E22" s="43">
        <v>3208.4</v>
      </c>
      <c r="F22" s="43">
        <v>1453.6</v>
      </c>
      <c r="G22" s="43">
        <v>1852.7</v>
      </c>
      <c r="H22" s="43">
        <v>66</v>
      </c>
      <c r="I22" s="43">
        <v>816.5</v>
      </c>
      <c r="J22" s="43">
        <v>10462.5</v>
      </c>
      <c r="K22" s="43">
        <v>554.1</v>
      </c>
      <c r="L22" s="43">
        <v>39</v>
      </c>
      <c r="M22" s="43">
        <v>60.6</v>
      </c>
      <c r="N22" s="43">
        <v>1373.7</v>
      </c>
      <c r="O22" s="43">
        <v>4559.7</v>
      </c>
      <c r="P22" s="43">
        <v>6767.4</v>
      </c>
      <c r="Q22" s="43">
        <v>523.7</v>
      </c>
      <c r="R22" s="43">
        <v>3175.5</v>
      </c>
      <c r="S22" s="43">
        <v>339.5</v>
      </c>
      <c r="T22" s="43">
        <v>735.5</v>
      </c>
      <c r="U22" s="43">
        <v>57.4</v>
      </c>
      <c r="V22" s="43">
        <v>1062</v>
      </c>
      <c r="W22" s="44">
        <f t="shared" si="0"/>
        <v>47096.2</v>
      </c>
      <c r="X22" s="71">
        <v>34.98</v>
      </c>
      <c r="Y22" s="45"/>
      <c r="Z22" s="130"/>
      <c r="AA22" s="130"/>
    </row>
    <row r="23" spans="2:26" ht="15.75">
      <c r="B23" s="42">
        <v>9</v>
      </c>
      <c r="C23" s="43">
        <v>4828.6</v>
      </c>
      <c r="D23" s="43">
        <v>5640.4</v>
      </c>
      <c r="E23" s="43">
        <v>3484.5</v>
      </c>
      <c r="F23" s="43">
        <v>1654.7</v>
      </c>
      <c r="G23" s="43">
        <v>1930.3</v>
      </c>
      <c r="H23" s="43">
        <v>59.5</v>
      </c>
      <c r="I23" s="43">
        <v>829.7</v>
      </c>
      <c r="J23" s="43">
        <v>10607.6</v>
      </c>
      <c r="K23" s="43">
        <v>584.1</v>
      </c>
      <c r="L23" s="43">
        <v>38</v>
      </c>
      <c r="M23" s="43">
        <v>49.5</v>
      </c>
      <c r="N23" s="43">
        <v>1252.3</v>
      </c>
      <c r="O23" s="43">
        <v>4836</v>
      </c>
      <c r="P23" s="43">
        <v>7136.8</v>
      </c>
      <c r="Q23" s="43">
        <v>529.8</v>
      </c>
      <c r="R23" s="43">
        <v>3443.6</v>
      </c>
      <c r="S23" s="43">
        <v>366.2</v>
      </c>
      <c r="T23" s="43">
        <v>783.2</v>
      </c>
      <c r="U23" s="43">
        <v>96.2</v>
      </c>
      <c r="V23" s="43">
        <v>1037.7</v>
      </c>
      <c r="W23" s="44">
        <f t="shared" si="0"/>
        <v>49188.69999999999</v>
      </c>
      <c r="X23" s="71">
        <v>34.67</v>
      </c>
      <c r="Y23" s="45"/>
      <c r="Z23" s="46"/>
    </row>
    <row r="24" spans="2:26" ht="15.75">
      <c r="B24" s="42">
        <v>10</v>
      </c>
      <c r="C24" s="43">
        <v>5439.3</v>
      </c>
      <c r="D24" s="43">
        <v>6082.9</v>
      </c>
      <c r="E24" s="43">
        <v>4230.9</v>
      </c>
      <c r="F24" s="43">
        <v>2232.2</v>
      </c>
      <c r="G24" s="43">
        <v>2182.9</v>
      </c>
      <c r="H24" s="43">
        <v>105</v>
      </c>
      <c r="I24" s="43">
        <v>936.8</v>
      </c>
      <c r="J24" s="43">
        <v>11264.5</v>
      </c>
      <c r="K24" s="43">
        <v>642.2</v>
      </c>
      <c r="L24" s="43">
        <v>39</v>
      </c>
      <c r="M24" s="43">
        <v>61</v>
      </c>
      <c r="N24" s="43">
        <v>1454.3</v>
      </c>
      <c r="O24" s="43">
        <v>5334.9</v>
      </c>
      <c r="P24" s="43">
        <v>7352</v>
      </c>
      <c r="Q24" s="43">
        <v>612.7</v>
      </c>
      <c r="R24" s="43">
        <v>3760.2</v>
      </c>
      <c r="S24" s="43">
        <v>398.9</v>
      </c>
      <c r="T24" s="43">
        <v>816.5</v>
      </c>
      <c r="U24" s="43">
        <v>108.2</v>
      </c>
      <c r="V24" s="43">
        <v>1189.4</v>
      </c>
      <c r="W24" s="44">
        <f t="shared" si="0"/>
        <v>54243.799999999996</v>
      </c>
      <c r="X24" s="71">
        <v>34.67</v>
      </c>
      <c r="Y24" s="45"/>
      <c r="Z24" s="46"/>
    </row>
    <row r="25" spans="2:26" ht="15.75">
      <c r="B25" s="42">
        <v>11</v>
      </c>
      <c r="C25" s="43">
        <v>4961.8</v>
      </c>
      <c r="D25" s="43">
        <v>5657.9</v>
      </c>
      <c r="E25" s="43">
        <v>3652.1</v>
      </c>
      <c r="F25" s="43">
        <v>1946</v>
      </c>
      <c r="G25" s="43">
        <v>1917.8</v>
      </c>
      <c r="H25" s="43">
        <v>98.1</v>
      </c>
      <c r="I25" s="43">
        <v>843.1</v>
      </c>
      <c r="J25" s="43">
        <v>12702.3</v>
      </c>
      <c r="K25" s="43">
        <v>564.7</v>
      </c>
      <c r="L25" s="43">
        <v>39</v>
      </c>
      <c r="M25" s="43">
        <v>88</v>
      </c>
      <c r="N25" s="43">
        <v>1390.1</v>
      </c>
      <c r="O25" s="43">
        <v>5255.4</v>
      </c>
      <c r="P25" s="43">
        <v>7053.3</v>
      </c>
      <c r="Q25" s="43">
        <v>560</v>
      </c>
      <c r="R25" s="43">
        <v>3573.5</v>
      </c>
      <c r="S25" s="43">
        <v>360.4</v>
      </c>
      <c r="T25" s="43">
        <v>747.8</v>
      </c>
      <c r="U25" s="43">
        <v>123.8</v>
      </c>
      <c r="V25" s="43">
        <v>1074</v>
      </c>
      <c r="W25" s="44">
        <f t="shared" si="0"/>
        <v>52609.10000000001</v>
      </c>
      <c r="X25" s="71">
        <v>34.67</v>
      </c>
      <c r="Y25" s="45"/>
      <c r="Z25" s="46"/>
    </row>
    <row r="26" spans="2:26" ht="15.75">
      <c r="B26" s="42">
        <v>12</v>
      </c>
      <c r="C26" s="43">
        <v>5109</v>
      </c>
      <c r="D26" s="43">
        <v>5513.1</v>
      </c>
      <c r="E26" s="43">
        <v>3354.8</v>
      </c>
      <c r="F26" s="43">
        <v>1985.9</v>
      </c>
      <c r="G26" s="43">
        <v>1981.4</v>
      </c>
      <c r="H26" s="43">
        <v>114.8</v>
      </c>
      <c r="I26" s="43">
        <v>842.4</v>
      </c>
      <c r="J26" s="43">
        <v>13401.1</v>
      </c>
      <c r="K26" s="43">
        <v>554.3</v>
      </c>
      <c r="L26" s="43">
        <v>8.5</v>
      </c>
      <c r="M26" s="43">
        <v>104.1</v>
      </c>
      <c r="N26" s="43">
        <v>1298.4</v>
      </c>
      <c r="O26" s="43">
        <v>4822.4</v>
      </c>
      <c r="P26" s="43">
        <v>7316.5</v>
      </c>
      <c r="Q26" s="43">
        <v>562.9</v>
      </c>
      <c r="R26" s="43">
        <v>3439.3</v>
      </c>
      <c r="S26" s="43">
        <v>358.2</v>
      </c>
      <c r="T26" s="43">
        <v>741.6</v>
      </c>
      <c r="U26" s="43">
        <v>128.8</v>
      </c>
      <c r="V26" s="43">
        <v>1081.8</v>
      </c>
      <c r="W26" s="44">
        <f t="shared" si="0"/>
        <v>52719.30000000001</v>
      </c>
      <c r="X26" s="73">
        <v>34.44</v>
      </c>
      <c r="Y26" s="45"/>
      <c r="Z26" s="46"/>
    </row>
    <row r="27" spans="2:26" ht="15.75">
      <c r="B27" s="42">
        <v>13</v>
      </c>
      <c r="C27" s="43">
        <v>4899</v>
      </c>
      <c r="D27" s="43">
        <v>5354.5</v>
      </c>
      <c r="E27" s="43">
        <v>3264.8</v>
      </c>
      <c r="F27" s="43">
        <v>1695.7</v>
      </c>
      <c r="G27" s="43">
        <v>1750.6</v>
      </c>
      <c r="H27" s="43">
        <v>143.8</v>
      </c>
      <c r="I27" s="43">
        <v>836.3</v>
      </c>
      <c r="J27" s="43">
        <v>11427.1</v>
      </c>
      <c r="K27" s="43">
        <v>542.1</v>
      </c>
      <c r="L27" s="43">
        <v>39</v>
      </c>
      <c r="M27" s="43">
        <v>46.1</v>
      </c>
      <c r="N27" s="43">
        <v>1307.4</v>
      </c>
      <c r="O27" s="43">
        <v>4894.7</v>
      </c>
      <c r="P27" s="43">
        <v>6703</v>
      </c>
      <c r="Q27" s="43">
        <v>522.1</v>
      </c>
      <c r="R27" s="43">
        <v>3280.7</v>
      </c>
      <c r="S27" s="43">
        <v>348.7</v>
      </c>
      <c r="T27" s="43">
        <v>724.5</v>
      </c>
      <c r="U27" s="43">
        <v>49.6</v>
      </c>
      <c r="V27" s="43">
        <v>1038.9</v>
      </c>
      <c r="W27" s="44">
        <f t="shared" si="0"/>
        <v>48868.599999999984</v>
      </c>
      <c r="X27" s="73">
        <v>34.33</v>
      </c>
      <c r="Y27" s="45"/>
      <c r="Z27" s="46"/>
    </row>
    <row r="28" spans="2:26" ht="15.75">
      <c r="B28" s="42">
        <v>14</v>
      </c>
      <c r="C28" s="43">
        <v>5669.1</v>
      </c>
      <c r="D28" s="43">
        <v>6201.6</v>
      </c>
      <c r="E28" s="43">
        <v>3858.8</v>
      </c>
      <c r="F28" s="43">
        <v>2254.6</v>
      </c>
      <c r="G28" s="43">
        <v>2079.5</v>
      </c>
      <c r="H28" s="43">
        <v>161</v>
      </c>
      <c r="I28" s="43">
        <v>975.5</v>
      </c>
      <c r="J28" s="43">
        <v>13449.5</v>
      </c>
      <c r="K28" s="43">
        <v>636.7</v>
      </c>
      <c r="L28" s="43">
        <v>39</v>
      </c>
      <c r="M28" s="43">
        <v>75.5</v>
      </c>
      <c r="N28" s="43">
        <v>1265.8</v>
      </c>
      <c r="O28" s="43">
        <v>5810.2</v>
      </c>
      <c r="P28" s="43">
        <v>7215.3</v>
      </c>
      <c r="Q28" s="43">
        <v>617.3</v>
      </c>
      <c r="R28" s="43">
        <v>3688.1</v>
      </c>
      <c r="S28" s="43">
        <v>372.8</v>
      </c>
      <c r="T28" s="43">
        <v>804</v>
      </c>
      <c r="U28" s="43">
        <v>69.3</v>
      </c>
      <c r="V28" s="43">
        <v>1086.6</v>
      </c>
      <c r="W28" s="44">
        <f t="shared" si="0"/>
        <v>56330.200000000004</v>
      </c>
      <c r="X28" s="71">
        <v>34.74</v>
      </c>
      <c r="Y28" s="45"/>
      <c r="Z28" s="46"/>
    </row>
    <row r="29" spans="2:26" ht="15.75">
      <c r="B29" s="42">
        <v>15</v>
      </c>
      <c r="C29" s="43">
        <v>6634.7</v>
      </c>
      <c r="D29" s="43">
        <v>7154.8</v>
      </c>
      <c r="E29" s="43">
        <v>4004.4</v>
      </c>
      <c r="F29" s="43">
        <v>2119.5</v>
      </c>
      <c r="G29" s="43">
        <v>2438.7</v>
      </c>
      <c r="H29" s="43">
        <v>81.5</v>
      </c>
      <c r="I29" s="43">
        <v>1011.9</v>
      </c>
      <c r="J29" s="43">
        <v>16345.8</v>
      </c>
      <c r="K29" s="43">
        <v>727.7</v>
      </c>
      <c r="L29" s="43">
        <v>4.3</v>
      </c>
      <c r="M29" s="43">
        <v>59.8</v>
      </c>
      <c r="N29" s="43">
        <v>1532.4</v>
      </c>
      <c r="O29" s="43">
        <v>6499.2</v>
      </c>
      <c r="P29" s="43">
        <v>7609</v>
      </c>
      <c r="Q29" s="43">
        <v>641.4</v>
      </c>
      <c r="R29" s="43">
        <v>4299.5</v>
      </c>
      <c r="S29" s="43">
        <v>432.7</v>
      </c>
      <c r="T29" s="43">
        <v>906.8</v>
      </c>
      <c r="U29" s="43">
        <v>102.3</v>
      </c>
      <c r="V29" s="43">
        <v>1183.4</v>
      </c>
      <c r="W29" s="44">
        <f t="shared" si="0"/>
        <v>63789.80000000001</v>
      </c>
      <c r="X29" s="71">
        <v>34.68</v>
      </c>
      <c r="Y29" s="45"/>
      <c r="Z29" s="46"/>
    </row>
    <row r="30" spans="2:26" ht="15.75">
      <c r="B30" s="47">
        <v>16</v>
      </c>
      <c r="C30" s="43">
        <v>6566.9</v>
      </c>
      <c r="D30" s="43">
        <v>6954.2</v>
      </c>
      <c r="E30" s="43">
        <v>3780.7</v>
      </c>
      <c r="F30" s="43">
        <v>2328.2</v>
      </c>
      <c r="G30" s="43">
        <v>2287.5</v>
      </c>
      <c r="H30" s="43">
        <v>104.4</v>
      </c>
      <c r="I30" s="43">
        <v>984.5</v>
      </c>
      <c r="J30" s="43">
        <v>16253.9</v>
      </c>
      <c r="K30" s="43">
        <v>669.3</v>
      </c>
      <c r="L30" s="43">
        <v>38</v>
      </c>
      <c r="M30" s="43">
        <v>16.7</v>
      </c>
      <c r="N30" s="43">
        <v>1427.3</v>
      </c>
      <c r="O30" s="43">
        <v>6120.9</v>
      </c>
      <c r="P30" s="43">
        <v>8086.5</v>
      </c>
      <c r="Q30" s="43">
        <v>621.3</v>
      </c>
      <c r="R30" s="43">
        <v>4086.3</v>
      </c>
      <c r="S30" s="43">
        <v>403.8</v>
      </c>
      <c r="T30" s="43">
        <v>850.7</v>
      </c>
      <c r="U30" s="43">
        <v>151.6</v>
      </c>
      <c r="V30" s="43">
        <v>1199.4</v>
      </c>
      <c r="W30" s="44">
        <f t="shared" si="0"/>
        <v>62932.10000000001</v>
      </c>
      <c r="X30" s="71">
        <v>34.91</v>
      </c>
      <c r="Y30" s="45"/>
      <c r="Z30" s="46"/>
    </row>
    <row r="31" spans="2:26" ht="15.75">
      <c r="B31" s="47">
        <v>17</v>
      </c>
      <c r="C31" s="43">
        <v>7863.9</v>
      </c>
      <c r="D31" s="43">
        <v>8491.1</v>
      </c>
      <c r="E31" s="43">
        <v>6074.5</v>
      </c>
      <c r="F31" s="43">
        <v>2692</v>
      </c>
      <c r="G31" s="43">
        <v>2810.7</v>
      </c>
      <c r="H31" s="43">
        <v>87.3</v>
      </c>
      <c r="I31" s="43">
        <v>1359.9</v>
      </c>
      <c r="J31" s="43">
        <v>19815.1</v>
      </c>
      <c r="K31" s="43">
        <v>906.8</v>
      </c>
      <c r="L31" s="43">
        <v>47.8</v>
      </c>
      <c r="M31" s="43">
        <v>46.5</v>
      </c>
      <c r="N31" s="43">
        <v>1600.7</v>
      </c>
      <c r="O31" s="43">
        <v>6941</v>
      </c>
      <c r="P31" s="43">
        <v>8904.8</v>
      </c>
      <c r="Q31" s="43">
        <v>706.7</v>
      </c>
      <c r="R31" s="43">
        <v>5111.6</v>
      </c>
      <c r="S31" s="43">
        <v>450.4</v>
      </c>
      <c r="T31" s="43">
        <v>1065.3</v>
      </c>
      <c r="U31" s="43">
        <v>155.6</v>
      </c>
      <c r="V31" s="43">
        <v>1293.3</v>
      </c>
      <c r="W31" s="44">
        <f t="shared" si="0"/>
        <v>76425.00000000001</v>
      </c>
      <c r="X31" s="71">
        <v>34.91</v>
      </c>
      <c r="Y31" s="45"/>
      <c r="Z31" s="46"/>
    </row>
    <row r="32" spans="2:26" ht="15.75">
      <c r="B32" s="47">
        <v>18</v>
      </c>
      <c r="C32" s="43">
        <v>9752</v>
      </c>
      <c r="D32" s="43">
        <v>9743.6</v>
      </c>
      <c r="E32" s="43">
        <v>5782.4</v>
      </c>
      <c r="F32" s="43">
        <v>3429.7</v>
      </c>
      <c r="G32" s="43">
        <v>3169.9</v>
      </c>
      <c r="H32" s="43">
        <v>136.3</v>
      </c>
      <c r="I32" s="43">
        <v>1659.2</v>
      </c>
      <c r="J32" s="43">
        <v>22990.8</v>
      </c>
      <c r="K32" s="43">
        <v>1109.2</v>
      </c>
      <c r="L32" s="43">
        <v>39.8</v>
      </c>
      <c r="M32" s="43">
        <v>78.8</v>
      </c>
      <c r="N32" s="43">
        <v>1683.3</v>
      </c>
      <c r="O32" s="43">
        <v>7688.8</v>
      </c>
      <c r="P32" s="43">
        <v>9992.3</v>
      </c>
      <c r="Q32" s="43">
        <v>873.6</v>
      </c>
      <c r="R32" s="43">
        <v>6378.8</v>
      </c>
      <c r="S32" s="43">
        <v>475.2</v>
      </c>
      <c r="T32" s="43">
        <v>1196.3</v>
      </c>
      <c r="U32" s="43">
        <v>310.1</v>
      </c>
      <c r="V32" s="43">
        <v>1460.6</v>
      </c>
      <c r="W32" s="44">
        <f t="shared" si="0"/>
        <v>87950.70000000003</v>
      </c>
      <c r="X32" s="71">
        <v>34.91</v>
      </c>
      <c r="Y32" s="45"/>
      <c r="Z32" s="46"/>
    </row>
    <row r="33" spans="2:26" ht="15.75">
      <c r="B33" s="47">
        <v>19</v>
      </c>
      <c r="C33" s="43">
        <v>9524.9</v>
      </c>
      <c r="D33" s="43">
        <v>9302.5</v>
      </c>
      <c r="E33" s="43">
        <v>8957.1</v>
      </c>
      <c r="F33" s="43">
        <v>3051.8</v>
      </c>
      <c r="G33" s="43">
        <v>3191.3</v>
      </c>
      <c r="H33" s="43">
        <v>147.6</v>
      </c>
      <c r="I33" s="43">
        <v>1729.5</v>
      </c>
      <c r="J33" s="43">
        <v>23079.7</v>
      </c>
      <c r="K33" s="43">
        <v>1045.3</v>
      </c>
      <c r="L33" s="43">
        <v>39</v>
      </c>
      <c r="M33" s="43">
        <v>59.1</v>
      </c>
      <c r="N33" s="43">
        <v>1642.7</v>
      </c>
      <c r="O33" s="43">
        <v>6881.1</v>
      </c>
      <c r="P33" s="43">
        <v>9677.5</v>
      </c>
      <c r="Q33" s="43">
        <v>725.7</v>
      </c>
      <c r="R33" s="43">
        <v>5722.2</v>
      </c>
      <c r="S33" s="43">
        <v>444</v>
      </c>
      <c r="T33" s="43">
        <v>1159.8</v>
      </c>
      <c r="U33" s="43">
        <v>314.7</v>
      </c>
      <c r="V33" s="43">
        <v>1521.9</v>
      </c>
      <c r="W33" s="44">
        <f t="shared" si="0"/>
        <v>88217.39999999998</v>
      </c>
      <c r="X33" s="71">
        <v>34.86</v>
      </c>
      <c r="Y33" s="45"/>
      <c r="Z33" s="46"/>
    </row>
    <row r="34" spans="2:26" ht="15.75">
      <c r="B34" s="47">
        <v>20</v>
      </c>
      <c r="C34" s="43">
        <v>15499</v>
      </c>
      <c r="D34" s="43">
        <v>13755.9</v>
      </c>
      <c r="E34" s="43">
        <v>12784.6</v>
      </c>
      <c r="F34" s="43">
        <v>3994.4</v>
      </c>
      <c r="G34" s="43">
        <v>5178.6</v>
      </c>
      <c r="H34" s="43">
        <v>214.2</v>
      </c>
      <c r="I34" s="43">
        <v>2260.4</v>
      </c>
      <c r="J34" s="43">
        <v>38906.2</v>
      </c>
      <c r="K34" s="43">
        <v>2260.3</v>
      </c>
      <c r="L34" s="43">
        <v>207</v>
      </c>
      <c r="M34" s="43">
        <v>311.9</v>
      </c>
      <c r="N34" s="43">
        <v>3057.6</v>
      </c>
      <c r="O34" s="43">
        <v>11203.2</v>
      </c>
      <c r="P34" s="43">
        <v>15615.3</v>
      </c>
      <c r="Q34" s="43">
        <v>1145.4</v>
      </c>
      <c r="R34" s="43">
        <v>10654</v>
      </c>
      <c r="S34" s="43">
        <v>648.2</v>
      </c>
      <c r="T34" s="43">
        <v>1818</v>
      </c>
      <c r="U34" s="43">
        <v>586.9</v>
      </c>
      <c r="V34" s="43">
        <v>2850.7</v>
      </c>
      <c r="W34" s="44">
        <f t="shared" si="0"/>
        <v>142951.80000000002</v>
      </c>
      <c r="X34" s="71">
        <v>34.93</v>
      </c>
      <c r="Y34" s="45"/>
      <c r="Z34" s="46"/>
    </row>
    <row r="35" spans="2:26" ht="15.75">
      <c r="B35" s="47">
        <v>21</v>
      </c>
      <c r="C35" s="43">
        <v>16755.8</v>
      </c>
      <c r="D35" s="43">
        <v>14580.8</v>
      </c>
      <c r="E35" s="43">
        <v>11805.4</v>
      </c>
      <c r="F35" s="43">
        <v>4019.2</v>
      </c>
      <c r="G35" s="43">
        <v>5659</v>
      </c>
      <c r="H35" s="43">
        <v>15.2</v>
      </c>
      <c r="I35" s="43">
        <v>2048.7</v>
      </c>
      <c r="J35" s="43">
        <v>37819.6</v>
      </c>
      <c r="K35" s="43">
        <v>1977.2</v>
      </c>
      <c r="L35" s="43">
        <v>237.2</v>
      </c>
      <c r="M35" s="43">
        <v>339.6</v>
      </c>
      <c r="N35" s="43">
        <v>2796.4</v>
      </c>
      <c r="O35" s="43">
        <v>10988.1</v>
      </c>
      <c r="P35" s="43">
        <v>14129.4</v>
      </c>
      <c r="Q35" s="43">
        <v>1080.1</v>
      </c>
      <c r="R35" s="43">
        <v>9480.2</v>
      </c>
      <c r="S35" s="43">
        <v>681.7</v>
      </c>
      <c r="T35" s="43">
        <v>1651.6</v>
      </c>
      <c r="U35" s="43">
        <v>501.7</v>
      </c>
      <c r="V35" s="43">
        <v>2323.8</v>
      </c>
      <c r="W35" s="44">
        <f t="shared" si="0"/>
        <v>138890.7</v>
      </c>
      <c r="X35" s="71">
        <v>34.79</v>
      </c>
      <c r="Y35" s="45"/>
      <c r="Z35" s="46"/>
    </row>
    <row r="36" spans="2:26" ht="15.75">
      <c r="B36" s="47">
        <v>22</v>
      </c>
      <c r="C36" s="43">
        <v>14154.6</v>
      </c>
      <c r="D36" s="43">
        <v>13738.8</v>
      </c>
      <c r="E36" s="43">
        <v>11075.9</v>
      </c>
      <c r="F36" s="43">
        <v>4021.2</v>
      </c>
      <c r="G36" s="43">
        <v>5095.3</v>
      </c>
      <c r="H36" s="43">
        <v>1563.8</v>
      </c>
      <c r="I36" s="43">
        <v>2550.3</v>
      </c>
      <c r="J36" s="43">
        <v>39962.4</v>
      </c>
      <c r="K36" s="43">
        <v>1848.8</v>
      </c>
      <c r="L36" s="43">
        <v>243.3</v>
      </c>
      <c r="M36" s="43">
        <v>237.6</v>
      </c>
      <c r="N36" s="43">
        <v>2549.4</v>
      </c>
      <c r="O36" s="43">
        <v>10716.6</v>
      </c>
      <c r="P36" s="43">
        <v>12991.3</v>
      </c>
      <c r="Q36" s="43">
        <v>1068.6</v>
      </c>
      <c r="R36" s="43">
        <v>8536</v>
      </c>
      <c r="S36" s="43">
        <v>663.6</v>
      </c>
      <c r="T36" s="43">
        <v>1493</v>
      </c>
      <c r="U36" s="43">
        <v>415</v>
      </c>
      <c r="V36" s="43">
        <v>2151.9</v>
      </c>
      <c r="W36" s="44">
        <f t="shared" si="0"/>
        <v>135077.40000000005</v>
      </c>
      <c r="X36" s="71">
        <v>34.86</v>
      </c>
      <c r="Y36" s="45"/>
      <c r="Z36" s="46"/>
    </row>
    <row r="37" spans="2:26" ht="15.75">
      <c r="B37" s="47">
        <v>23</v>
      </c>
      <c r="C37" s="43">
        <v>13727.2</v>
      </c>
      <c r="D37" s="43">
        <v>13412.5</v>
      </c>
      <c r="E37" s="43">
        <v>9652.8</v>
      </c>
      <c r="F37" s="43">
        <v>4125.2</v>
      </c>
      <c r="G37" s="43">
        <v>5046.9</v>
      </c>
      <c r="H37" s="43">
        <v>1680.1</v>
      </c>
      <c r="I37" s="43">
        <v>2374.4</v>
      </c>
      <c r="J37" s="43">
        <v>40369.8</v>
      </c>
      <c r="K37" s="43">
        <v>1782.7</v>
      </c>
      <c r="L37" s="43">
        <v>205.2</v>
      </c>
      <c r="M37" s="43">
        <v>278</v>
      </c>
      <c r="N37" s="43">
        <v>2501.9</v>
      </c>
      <c r="O37" s="43">
        <v>10502</v>
      </c>
      <c r="P37" s="43">
        <v>12315.1</v>
      </c>
      <c r="Q37" s="43">
        <v>1064.2</v>
      </c>
      <c r="R37" s="43">
        <v>8283.9</v>
      </c>
      <c r="S37" s="43">
        <v>622.3</v>
      </c>
      <c r="T37" s="43">
        <v>1464.9</v>
      </c>
      <c r="U37" s="43">
        <v>430.9</v>
      </c>
      <c r="V37" s="43">
        <v>2060.1</v>
      </c>
      <c r="W37" s="44">
        <f t="shared" si="0"/>
        <v>131900.09999999998</v>
      </c>
      <c r="X37" s="71">
        <v>34.87</v>
      </c>
      <c r="Y37" s="45"/>
      <c r="Z37" s="46"/>
    </row>
    <row r="38" spans="2:26" ht="15.75">
      <c r="B38" s="47">
        <v>24</v>
      </c>
      <c r="C38" s="43">
        <v>15406.9</v>
      </c>
      <c r="D38" s="43">
        <v>14712.6</v>
      </c>
      <c r="E38" s="43">
        <v>12330.3</v>
      </c>
      <c r="F38" s="43">
        <v>4353.6</v>
      </c>
      <c r="G38" s="43">
        <v>5663.2</v>
      </c>
      <c r="H38" s="43">
        <v>1785.3</v>
      </c>
      <c r="I38" s="43">
        <v>2655.5</v>
      </c>
      <c r="J38" s="43">
        <v>45518</v>
      </c>
      <c r="K38" s="43">
        <v>2161.9</v>
      </c>
      <c r="L38" s="43">
        <v>231.8</v>
      </c>
      <c r="M38" s="43">
        <v>268</v>
      </c>
      <c r="N38" s="43">
        <v>2671.9</v>
      </c>
      <c r="O38" s="43">
        <v>12885.7</v>
      </c>
      <c r="P38" s="43">
        <v>14553.4</v>
      </c>
      <c r="Q38" s="43">
        <v>1149.7</v>
      </c>
      <c r="R38" s="43">
        <v>9672.3</v>
      </c>
      <c r="S38" s="43">
        <v>732.6</v>
      </c>
      <c r="T38" s="43">
        <v>1629.2</v>
      </c>
      <c r="U38" s="43">
        <v>565.6</v>
      </c>
      <c r="V38" s="43">
        <v>2363.6</v>
      </c>
      <c r="W38" s="44">
        <f t="shared" si="0"/>
        <v>151311.1</v>
      </c>
      <c r="X38" s="71">
        <v>34.87</v>
      </c>
      <c r="Y38" s="45"/>
      <c r="Z38" s="46"/>
    </row>
    <row r="39" spans="2:26" ht="15.75">
      <c r="B39" s="47">
        <v>25</v>
      </c>
      <c r="C39" s="43">
        <v>21039.7</v>
      </c>
      <c r="D39" s="43">
        <v>18932.8</v>
      </c>
      <c r="E39" s="43">
        <v>16237</v>
      </c>
      <c r="F39" s="43">
        <v>5410.3</v>
      </c>
      <c r="G39" s="43">
        <v>7906.6</v>
      </c>
      <c r="H39" s="43">
        <v>2179.9</v>
      </c>
      <c r="I39" s="43">
        <v>2546.1</v>
      </c>
      <c r="J39" s="43">
        <v>60543.9</v>
      </c>
      <c r="K39" s="43">
        <v>3117.5</v>
      </c>
      <c r="L39" s="43">
        <v>407.1</v>
      </c>
      <c r="M39" s="43">
        <v>604.9</v>
      </c>
      <c r="N39" s="43">
        <v>3906.6</v>
      </c>
      <c r="O39" s="43">
        <v>15968.8</v>
      </c>
      <c r="P39" s="43">
        <v>19772.9</v>
      </c>
      <c r="Q39" s="43">
        <v>1522.3</v>
      </c>
      <c r="R39" s="43">
        <v>14478.3</v>
      </c>
      <c r="S39" s="43">
        <v>1022</v>
      </c>
      <c r="T39" s="43">
        <v>2456.6</v>
      </c>
      <c r="U39" s="43">
        <v>828.2</v>
      </c>
      <c r="V39" s="43">
        <v>3494.9</v>
      </c>
      <c r="W39" s="44">
        <f t="shared" si="0"/>
        <v>202376.4</v>
      </c>
      <c r="X39" s="71">
        <v>34.87</v>
      </c>
      <c r="Y39" s="45"/>
      <c r="Z39" s="46"/>
    </row>
    <row r="40" spans="2:26" ht="15.75">
      <c r="B40" s="47">
        <v>26</v>
      </c>
      <c r="C40" s="43">
        <v>18019.7</v>
      </c>
      <c r="D40" s="43">
        <v>16511.7</v>
      </c>
      <c r="E40" s="43">
        <v>13107.2</v>
      </c>
      <c r="F40" s="43">
        <v>4526.8</v>
      </c>
      <c r="G40" s="43">
        <v>6377.7</v>
      </c>
      <c r="H40" s="43">
        <v>1385.2</v>
      </c>
      <c r="I40" s="43">
        <v>3042.1</v>
      </c>
      <c r="J40" s="43">
        <v>48035.9</v>
      </c>
      <c r="K40" s="43">
        <v>2656</v>
      </c>
      <c r="L40" s="43">
        <v>256.6</v>
      </c>
      <c r="M40" s="43">
        <v>418.9</v>
      </c>
      <c r="N40" s="43">
        <v>3147.9</v>
      </c>
      <c r="O40" s="43">
        <v>13844.5</v>
      </c>
      <c r="P40" s="43">
        <v>17076.5</v>
      </c>
      <c r="Q40" s="43">
        <v>1255.3</v>
      </c>
      <c r="R40" s="43">
        <v>12867.9</v>
      </c>
      <c r="S40" s="43">
        <v>844.1</v>
      </c>
      <c r="T40" s="43">
        <v>1865.6</v>
      </c>
      <c r="U40" s="43">
        <v>626.4</v>
      </c>
      <c r="V40" s="43">
        <v>2622.7</v>
      </c>
      <c r="W40" s="44">
        <f t="shared" si="0"/>
        <v>168488.7</v>
      </c>
      <c r="X40" s="71">
        <v>34.73</v>
      </c>
      <c r="Y40" s="45"/>
      <c r="Z40" s="46"/>
    </row>
    <row r="41" spans="2:26" ht="15.75">
      <c r="B41" s="47">
        <v>27</v>
      </c>
      <c r="C41" s="43">
        <v>19433.4</v>
      </c>
      <c r="D41" s="43">
        <v>16474.9</v>
      </c>
      <c r="E41" s="43">
        <v>13485.9</v>
      </c>
      <c r="F41" s="43">
        <v>4671.3</v>
      </c>
      <c r="G41" s="43">
        <v>6355.1</v>
      </c>
      <c r="H41" s="43">
        <v>1249.3</v>
      </c>
      <c r="I41" s="43">
        <v>3225.1</v>
      </c>
      <c r="J41" s="43">
        <v>49035.6</v>
      </c>
      <c r="K41" s="43">
        <v>2809.9</v>
      </c>
      <c r="L41" s="43">
        <v>335.8</v>
      </c>
      <c r="M41" s="43">
        <v>451</v>
      </c>
      <c r="N41" s="43">
        <v>3183.9</v>
      </c>
      <c r="O41" s="43">
        <v>13475.3</v>
      </c>
      <c r="P41" s="43">
        <v>17386.6</v>
      </c>
      <c r="Q41" s="43">
        <v>1344.5</v>
      </c>
      <c r="R41" s="43">
        <v>13002.9</v>
      </c>
      <c r="S41" s="43">
        <v>924.7</v>
      </c>
      <c r="T41" s="43">
        <v>2463.9</v>
      </c>
      <c r="U41" s="43">
        <v>534.3</v>
      </c>
      <c r="V41" s="43">
        <v>2745.9</v>
      </c>
      <c r="W41" s="44">
        <f t="shared" si="0"/>
        <v>172589.3</v>
      </c>
      <c r="X41" s="71">
        <v>34.87</v>
      </c>
      <c r="Y41" s="45"/>
      <c r="Z41" s="46"/>
    </row>
    <row r="42" spans="2:26" ht="15.75">
      <c r="B42" s="47">
        <v>28</v>
      </c>
      <c r="C42" s="43">
        <v>19210.9</v>
      </c>
      <c r="D42" s="43">
        <v>16359.4</v>
      </c>
      <c r="E42" s="43">
        <v>12920.1</v>
      </c>
      <c r="F42" s="43">
        <v>4668.2</v>
      </c>
      <c r="G42" s="43">
        <v>6376.5</v>
      </c>
      <c r="H42" s="43">
        <v>1314.9</v>
      </c>
      <c r="I42" s="43">
        <v>2768.9</v>
      </c>
      <c r="J42" s="43">
        <v>49181</v>
      </c>
      <c r="K42" s="43">
        <v>2652.3</v>
      </c>
      <c r="L42" s="43">
        <v>306.9</v>
      </c>
      <c r="M42" s="43">
        <v>439</v>
      </c>
      <c r="N42" s="43">
        <v>3267.7</v>
      </c>
      <c r="O42" s="43">
        <v>14189.6</v>
      </c>
      <c r="P42" s="43">
        <v>17899.3</v>
      </c>
      <c r="Q42" s="43">
        <v>1395.4</v>
      </c>
      <c r="R42" s="43">
        <v>13193.2</v>
      </c>
      <c r="S42" s="43">
        <v>897.6</v>
      </c>
      <c r="T42" s="43">
        <v>2358.8</v>
      </c>
      <c r="U42" s="43">
        <v>616.7</v>
      </c>
      <c r="V42" s="43">
        <v>2720.5</v>
      </c>
      <c r="W42" s="44">
        <f t="shared" si="0"/>
        <v>172736.9</v>
      </c>
      <c r="X42" s="71">
        <v>34.91</v>
      </c>
      <c r="Y42" s="45"/>
      <c r="Z42" s="46"/>
    </row>
    <row r="43" spans="2:26" ht="15.75">
      <c r="B43" s="47">
        <v>29</v>
      </c>
      <c r="C43" s="43">
        <v>17252.5</v>
      </c>
      <c r="D43" s="43">
        <v>15474.7</v>
      </c>
      <c r="E43" s="43">
        <v>13067.2</v>
      </c>
      <c r="F43" s="43">
        <v>7150.1</v>
      </c>
      <c r="G43" s="43">
        <v>5823.2</v>
      </c>
      <c r="H43" s="43">
        <v>1271.8</v>
      </c>
      <c r="I43" s="43">
        <v>2258.8</v>
      </c>
      <c r="J43" s="43">
        <v>45909</v>
      </c>
      <c r="K43" s="43">
        <v>2446.5</v>
      </c>
      <c r="L43" s="43">
        <v>246.6</v>
      </c>
      <c r="M43" s="43">
        <v>380.7</v>
      </c>
      <c r="N43" s="43">
        <v>2903</v>
      </c>
      <c r="O43" s="43">
        <v>12301.9</v>
      </c>
      <c r="P43" s="43">
        <v>15454.3</v>
      </c>
      <c r="Q43" s="43">
        <v>1321</v>
      </c>
      <c r="R43" s="43">
        <v>12095.7</v>
      </c>
      <c r="S43" s="43">
        <v>630.7</v>
      </c>
      <c r="T43" s="43">
        <v>2263.9</v>
      </c>
      <c r="U43" s="43">
        <v>612.6</v>
      </c>
      <c r="V43" s="43">
        <v>2409.7</v>
      </c>
      <c r="W43" s="44">
        <f t="shared" si="0"/>
        <v>161273.90000000002</v>
      </c>
      <c r="X43" s="71">
        <v>35.06</v>
      </c>
      <c r="Y43" s="45"/>
      <c r="Z43" s="46"/>
    </row>
    <row r="44" spans="2:26" ht="15.75">
      <c r="B44" s="47">
        <v>30</v>
      </c>
      <c r="C44" s="43">
        <v>16792.1</v>
      </c>
      <c r="D44" s="43">
        <v>14662.1</v>
      </c>
      <c r="E44" s="43">
        <v>14199.8</v>
      </c>
      <c r="F44" s="43">
        <v>6927.9</v>
      </c>
      <c r="G44" s="43">
        <v>5387.4</v>
      </c>
      <c r="H44" s="43">
        <v>1271.5</v>
      </c>
      <c r="I44" s="43">
        <v>3481.7</v>
      </c>
      <c r="J44" s="43">
        <v>43325</v>
      </c>
      <c r="K44" s="43">
        <v>2135.5</v>
      </c>
      <c r="L44" s="43">
        <v>173.1</v>
      </c>
      <c r="M44" s="43">
        <v>296.7</v>
      </c>
      <c r="N44" s="43">
        <v>2800.8</v>
      </c>
      <c r="O44" s="43">
        <v>11894.8</v>
      </c>
      <c r="P44" s="43">
        <v>14135.7</v>
      </c>
      <c r="Q44" s="43">
        <v>1344.2</v>
      </c>
      <c r="R44" s="43">
        <v>11047.6</v>
      </c>
      <c r="S44" s="43">
        <v>760.1</v>
      </c>
      <c r="T44" s="43">
        <v>2162.7</v>
      </c>
      <c r="U44" s="43">
        <v>514.6</v>
      </c>
      <c r="V44" s="43">
        <v>2362</v>
      </c>
      <c r="W44" s="44">
        <f t="shared" si="0"/>
        <v>155675.30000000005</v>
      </c>
      <c r="X44" s="71">
        <v>34.86</v>
      </c>
      <c r="Y44" s="45"/>
      <c r="Z44" s="46"/>
    </row>
    <row r="45" spans="2:27" ht="36">
      <c r="B45" s="47" t="s">
        <v>81</v>
      </c>
      <c r="C45" s="48">
        <f aca="true" t="shared" si="1" ref="C45:W45">SUM(C15:C44)</f>
        <v>297309.6</v>
      </c>
      <c r="D45" s="48">
        <f t="shared" si="1"/>
        <v>287585.69999999995</v>
      </c>
      <c r="E45" s="48">
        <f t="shared" si="1"/>
        <v>224983.80000000002</v>
      </c>
      <c r="F45" s="48">
        <f t="shared" si="1"/>
        <v>91588.3</v>
      </c>
      <c r="G45" s="48">
        <f t="shared" si="1"/>
        <v>105303.50000000001</v>
      </c>
      <c r="H45" s="48">
        <f t="shared" si="1"/>
        <v>15368.9</v>
      </c>
      <c r="I45" s="48">
        <f t="shared" si="1"/>
        <v>47929.6</v>
      </c>
      <c r="J45" s="48">
        <f t="shared" si="1"/>
        <v>754492.6</v>
      </c>
      <c r="K45" s="48">
        <f t="shared" si="1"/>
        <v>38396.4</v>
      </c>
      <c r="L45" s="48">
        <f t="shared" si="1"/>
        <v>3496.5</v>
      </c>
      <c r="M45" s="48">
        <f t="shared" si="1"/>
        <v>5187</v>
      </c>
      <c r="N45" s="48">
        <f t="shared" si="1"/>
        <v>58906.4</v>
      </c>
      <c r="O45" s="48">
        <f t="shared" si="1"/>
        <v>241041.49999999997</v>
      </c>
      <c r="P45" s="48">
        <f t="shared" si="1"/>
        <v>311235.6</v>
      </c>
      <c r="Q45" s="48">
        <f t="shared" si="1"/>
        <v>24935.4</v>
      </c>
      <c r="R45" s="48">
        <f t="shared" si="1"/>
        <v>196449.9</v>
      </c>
      <c r="S45" s="48">
        <f t="shared" si="1"/>
        <v>15704.700000000003</v>
      </c>
      <c r="T45" s="48">
        <f t="shared" si="1"/>
        <v>37437.49999999999</v>
      </c>
      <c r="U45" s="48">
        <f t="shared" si="1"/>
        <v>8250</v>
      </c>
      <c r="V45" s="48">
        <f t="shared" si="1"/>
        <v>49746.399999999994</v>
      </c>
      <c r="W45" s="63">
        <f t="shared" si="1"/>
        <v>2815349.3</v>
      </c>
      <c r="X45" s="72">
        <f>SUMPRODUCT(X15:X44,W15:W44)/SUM(W15:W44)</f>
        <v>34.80236186500908</v>
      </c>
      <c r="Y45" s="49"/>
      <c r="Z45" s="79"/>
      <c r="AA45" s="79"/>
    </row>
    <row r="46" spans="3:25" ht="12.75"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50"/>
    </row>
    <row r="47" spans="3:26" ht="12.75">
      <c r="C47" s="1"/>
      <c r="D47" s="1"/>
      <c r="Z47" s="7"/>
    </row>
    <row r="48" spans="2:26" ht="15">
      <c r="B48" s="51"/>
      <c r="C48" s="52" t="s">
        <v>92</v>
      </c>
      <c r="D48" s="53"/>
      <c r="E48" s="53"/>
      <c r="F48" s="53"/>
      <c r="G48" s="53"/>
      <c r="H48" s="53"/>
      <c r="I48" s="53"/>
      <c r="J48" s="53"/>
      <c r="K48" s="53"/>
      <c r="L48" s="53" t="s">
        <v>90</v>
      </c>
      <c r="M48" s="53"/>
      <c r="N48" s="53"/>
      <c r="O48" s="53"/>
      <c r="P48" s="53"/>
      <c r="Q48" s="53"/>
      <c r="R48" s="53"/>
      <c r="S48" s="24" t="s">
        <v>98</v>
      </c>
      <c r="T48" s="53"/>
      <c r="U48" s="53"/>
      <c r="V48" s="53"/>
      <c r="W48" s="53"/>
      <c r="X48" s="53"/>
      <c r="Y48" s="54"/>
      <c r="Z48" s="7"/>
    </row>
    <row r="49" spans="3:26" ht="15">
      <c r="C49" s="68" t="s">
        <v>95</v>
      </c>
      <c r="D49" s="69"/>
      <c r="E49" s="69"/>
      <c r="F49" s="69"/>
      <c r="G49" s="69"/>
      <c r="H49" s="69"/>
      <c r="I49" s="69"/>
      <c r="J49" s="69"/>
      <c r="K49" s="69"/>
      <c r="L49" s="68" t="s">
        <v>0</v>
      </c>
      <c r="M49" s="69"/>
      <c r="N49" s="68"/>
      <c r="O49" s="69"/>
      <c r="P49" s="68" t="s">
        <v>1</v>
      </c>
      <c r="Q49" s="69"/>
      <c r="R49" s="69"/>
      <c r="S49" s="68" t="s">
        <v>96</v>
      </c>
      <c r="T49" s="68"/>
      <c r="Y49" s="2"/>
      <c r="Z49" s="7"/>
    </row>
    <row r="50" spans="3:26" ht="15">
      <c r="C50" s="52" t="s">
        <v>82</v>
      </c>
      <c r="D50" s="52"/>
      <c r="E50" s="53"/>
      <c r="F50" s="53"/>
      <c r="G50" s="53"/>
      <c r="H50" s="53"/>
      <c r="I50" s="53"/>
      <c r="J50" s="53"/>
      <c r="K50" s="53"/>
      <c r="L50" s="132" t="s">
        <v>86</v>
      </c>
      <c r="M50" s="133"/>
      <c r="N50" s="133"/>
      <c r="O50" s="53" t="s">
        <v>83</v>
      </c>
      <c r="P50" s="53" t="s">
        <v>84</v>
      </c>
      <c r="Q50" s="53"/>
      <c r="R50" s="53"/>
      <c r="S50" s="132" t="s">
        <v>98</v>
      </c>
      <c r="T50" s="133"/>
      <c r="U50" s="53"/>
      <c r="V50" s="53"/>
      <c r="W50" s="53"/>
      <c r="X50" s="53"/>
      <c r="Y50" s="55"/>
      <c r="Z50" s="7"/>
    </row>
    <row r="51" spans="3:26" ht="15">
      <c r="C51" s="1"/>
      <c r="D51" s="1" t="s">
        <v>85</v>
      </c>
      <c r="L51" s="70" t="s">
        <v>0</v>
      </c>
      <c r="M51" s="69"/>
      <c r="N51" s="69"/>
      <c r="O51" s="68"/>
      <c r="P51" s="68" t="s">
        <v>1</v>
      </c>
      <c r="Q51" s="69"/>
      <c r="R51" s="69"/>
      <c r="S51" s="68" t="s">
        <v>96</v>
      </c>
      <c r="Y51" s="2"/>
      <c r="Z51" s="7"/>
    </row>
    <row r="52" ht="12.75">
      <c r="Z52" s="7"/>
    </row>
    <row r="53" ht="12.75">
      <c r="Z53" s="7"/>
    </row>
  </sheetData>
  <sheetProtection/>
  <mergeCells count="34">
    <mergeCell ref="V12:V14"/>
    <mergeCell ref="Z15:AA22"/>
    <mergeCell ref="Z45:AA45"/>
    <mergeCell ref="C46:X46"/>
    <mergeCell ref="L50:N50"/>
    <mergeCell ref="S50:T50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  <mergeCell ref="C5:X5"/>
    <mergeCell ref="B6:X6"/>
    <mergeCell ref="B7:X7"/>
    <mergeCell ref="B8:X8"/>
    <mergeCell ref="B9:X9"/>
    <mergeCell ref="B11:B14"/>
    <mergeCell ref="C11:V11"/>
    <mergeCell ref="W11:W14"/>
    <mergeCell ref="X11:X14"/>
    <mergeCell ref="C12:C14"/>
  </mergeCells>
  <printOptions/>
  <pageMargins left="0.5118110236220472" right="0.196850393700787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22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43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99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0.7306</v>
      </c>
      <c r="P13" s="29"/>
      <c r="Q13" s="28"/>
      <c r="R13" s="10"/>
      <c r="S13" s="11"/>
      <c r="T13" s="29"/>
      <c r="U13" s="11">
        <v>7.7</v>
      </c>
      <c r="V13" s="11"/>
      <c r="W13" s="2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0.7301</v>
      </c>
      <c r="P14" s="29"/>
      <c r="Q14" s="28"/>
      <c r="R14" s="10"/>
      <c r="S14" s="11"/>
      <c r="T14" s="29"/>
      <c r="U14" s="11">
        <v>8.8</v>
      </c>
      <c r="V14" s="11"/>
      <c r="W14" s="56"/>
      <c r="X14" s="11"/>
      <c r="Y14" s="11"/>
      <c r="AA14" s="14">
        <f aca="true" t="shared" si="0" ref="AA14:AA43">SUM(C14:N14)</f>
        <v>0</v>
      </c>
      <c r="AB14" s="15" t="str">
        <f aca="true" t="shared" si="1" ref="AB14:AB22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0.73</v>
      </c>
      <c r="P15" s="29"/>
      <c r="Q15" s="28"/>
      <c r="R15" s="10"/>
      <c r="S15" s="11"/>
      <c r="T15" s="29"/>
      <c r="U15" s="10"/>
      <c r="V15" s="11"/>
      <c r="W15" s="56"/>
      <c r="X15" s="11"/>
      <c r="Y15" s="11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0.7299</v>
      </c>
      <c r="P16" s="29"/>
      <c r="Q16" s="28"/>
      <c r="R16" s="10"/>
      <c r="S16" s="11"/>
      <c r="T16" s="29"/>
      <c r="U16" s="10"/>
      <c r="V16" s="11"/>
      <c r="W16" s="22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0.7301</v>
      </c>
      <c r="P17" s="29"/>
      <c r="Q17" s="28"/>
      <c r="R17" s="10"/>
      <c r="S17" s="11"/>
      <c r="T17" s="29"/>
      <c r="U17" s="10">
        <v>8.8</v>
      </c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>
        <v>92.5125</v>
      </c>
      <c r="D18" s="17">
        <v>3.9742</v>
      </c>
      <c r="E18" s="17">
        <v>0.9805</v>
      </c>
      <c r="F18" s="17">
        <v>0.1295</v>
      </c>
      <c r="G18" s="17">
        <v>0.2205</v>
      </c>
      <c r="H18" s="17">
        <v>0.0088</v>
      </c>
      <c r="I18" s="17">
        <v>0.0661</v>
      </c>
      <c r="J18" s="17">
        <v>0.0541</v>
      </c>
      <c r="K18" s="17">
        <v>0.168</v>
      </c>
      <c r="L18" s="17">
        <v>0.0065</v>
      </c>
      <c r="M18" s="17">
        <v>1.5306</v>
      </c>
      <c r="N18" s="17">
        <v>0.3487</v>
      </c>
      <c r="O18" s="17">
        <v>0.7307</v>
      </c>
      <c r="P18" s="29">
        <v>34.97</v>
      </c>
      <c r="Q18" s="28">
        <v>8253</v>
      </c>
      <c r="R18" s="10">
        <v>38.72</v>
      </c>
      <c r="S18" s="11">
        <v>9248</v>
      </c>
      <c r="T18" s="29">
        <v>49.78</v>
      </c>
      <c r="U18" s="11">
        <v>-1.2</v>
      </c>
      <c r="V18" s="11"/>
      <c r="W18" s="22" t="s">
        <v>41</v>
      </c>
      <c r="X18" s="11"/>
      <c r="Y18" s="11"/>
      <c r="AA18" s="14">
        <f t="shared" si="0"/>
        <v>100.00000000000001</v>
      </c>
      <c r="AB18" s="15" t="str">
        <f t="shared" si="1"/>
        <v>ОК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0.7621</v>
      </c>
      <c r="P19" s="29"/>
      <c r="Q19" s="28"/>
      <c r="R19" s="10"/>
      <c r="S19" s="11"/>
      <c r="T19" s="29"/>
      <c r="U19" s="11">
        <v>7.7</v>
      </c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0.7711</v>
      </c>
      <c r="P20" s="29"/>
      <c r="Q20" s="28"/>
      <c r="R20" s="10"/>
      <c r="S20" s="11"/>
      <c r="T20" s="29"/>
      <c r="U20" s="11">
        <v>7.2</v>
      </c>
      <c r="V20" s="11"/>
      <c r="W20" s="56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0.7683</v>
      </c>
      <c r="P21" s="29"/>
      <c r="Q21" s="28"/>
      <c r="R21" s="10"/>
      <c r="S21" s="11"/>
      <c r="T21" s="29"/>
      <c r="U21" s="11">
        <v>8.8</v>
      </c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v>0.7678</v>
      </c>
      <c r="P22" s="29"/>
      <c r="Q22" s="28"/>
      <c r="R22" s="29"/>
      <c r="S22" s="11"/>
      <c r="T22" s="29"/>
      <c r="U22" s="11"/>
      <c r="V22" s="11"/>
      <c r="W22" s="31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0.7686</v>
      </c>
      <c r="P23" s="29"/>
      <c r="Q23" s="28"/>
      <c r="R23" s="10"/>
      <c r="S23" s="11"/>
      <c r="T23" s="29"/>
      <c r="U23" s="10"/>
      <c r="V23" s="11"/>
      <c r="W23" s="22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0.7522</v>
      </c>
      <c r="P24" s="29"/>
      <c r="Q24" s="28"/>
      <c r="R24" s="10"/>
      <c r="S24" s="11"/>
      <c r="T24" s="29"/>
      <c r="U24" s="11">
        <v>12.6</v>
      </c>
      <c r="V24" s="11"/>
      <c r="W24" s="56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>
        <v>87.59</v>
      </c>
      <c r="D25" s="17">
        <v>3.3676</v>
      </c>
      <c r="E25" s="17">
        <v>1.506</v>
      </c>
      <c r="F25" s="17">
        <v>0.2068</v>
      </c>
      <c r="G25" s="17">
        <v>0.3949</v>
      </c>
      <c r="H25" s="17">
        <v>0.0066</v>
      </c>
      <c r="I25" s="17">
        <v>0.0958</v>
      </c>
      <c r="J25" s="17">
        <v>0.0785</v>
      </c>
      <c r="K25" s="17">
        <v>0.1176</v>
      </c>
      <c r="L25" s="17">
        <v>0.0077</v>
      </c>
      <c r="M25" s="17">
        <v>3.4136</v>
      </c>
      <c r="N25" s="17">
        <v>3.2149</v>
      </c>
      <c r="O25" s="17">
        <v>0.7417</v>
      </c>
      <c r="P25" s="29">
        <v>33.68</v>
      </c>
      <c r="Q25" s="28">
        <v>8044</v>
      </c>
      <c r="R25" s="10">
        <v>37.28</v>
      </c>
      <c r="S25" s="11">
        <v>8904</v>
      </c>
      <c r="T25" s="29">
        <v>46.37</v>
      </c>
      <c r="U25" s="11">
        <v>10.9</v>
      </c>
      <c r="V25" s="11"/>
      <c r="W25" s="22"/>
      <c r="X25" s="11"/>
      <c r="Y25" s="11"/>
      <c r="AA25" s="14">
        <f t="shared" si="0"/>
        <v>100.00000000000001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0.7345</v>
      </c>
      <c r="P26" s="29"/>
      <c r="Q26" s="28"/>
      <c r="R26" s="10"/>
      <c r="S26" s="11"/>
      <c r="T26" s="29"/>
      <c r="U26" s="10">
        <v>10.4</v>
      </c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0.7322</v>
      </c>
      <c r="P27" s="29"/>
      <c r="Q27" s="28"/>
      <c r="R27" s="10"/>
      <c r="S27" s="11"/>
      <c r="T27" s="29"/>
      <c r="U27" s="10">
        <v>9.9</v>
      </c>
      <c r="V27" s="11"/>
      <c r="W27" s="1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0.7327</v>
      </c>
      <c r="P28" s="29"/>
      <c r="Q28" s="28"/>
      <c r="R28" s="10"/>
      <c r="S28" s="11"/>
      <c r="T28" s="29"/>
      <c r="U28" s="11">
        <v>10.9</v>
      </c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0.7326</v>
      </c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0.733</v>
      </c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0.733</v>
      </c>
      <c r="P31" s="29"/>
      <c r="Q31" s="28"/>
      <c r="R31" s="29"/>
      <c r="S31" s="11"/>
      <c r="T31" s="29"/>
      <c r="U31" s="11">
        <v>8.3</v>
      </c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>
        <v>91.564</v>
      </c>
      <c r="D32" s="17">
        <v>4.2591</v>
      </c>
      <c r="E32" s="17">
        <v>1.1075</v>
      </c>
      <c r="F32" s="17">
        <v>0.1469</v>
      </c>
      <c r="G32" s="17">
        <v>0.2456</v>
      </c>
      <c r="H32" s="17">
        <v>0.0026</v>
      </c>
      <c r="I32" s="17">
        <v>0.0707</v>
      </c>
      <c r="J32" s="17">
        <v>0.0558</v>
      </c>
      <c r="K32" s="17">
        <v>0.1722</v>
      </c>
      <c r="L32" s="17">
        <v>0.0058</v>
      </c>
      <c r="M32" s="17">
        <v>1.8621</v>
      </c>
      <c r="N32" s="17">
        <v>0.5077</v>
      </c>
      <c r="O32" s="17">
        <v>0.7331</v>
      </c>
      <c r="P32" s="29">
        <v>34.99</v>
      </c>
      <c r="Q32" s="28">
        <v>8357</v>
      </c>
      <c r="R32" s="10">
        <v>38.73</v>
      </c>
      <c r="S32" s="11">
        <v>9251</v>
      </c>
      <c r="T32" s="29">
        <v>49.53</v>
      </c>
      <c r="U32" s="11">
        <v>10.9</v>
      </c>
      <c r="V32" s="11"/>
      <c r="W32" s="22"/>
      <c r="X32" s="11"/>
      <c r="Y32" s="17"/>
      <c r="AA32" s="14">
        <f t="shared" si="0"/>
        <v>100</v>
      </c>
      <c r="AB32" s="15" t="str">
        <f t="shared" si="2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0.7326</v>
      </c>
      <c r="P33" s="29"/>
      <c r="Q33" s="28"/>
      <c r="R33" s="10"/>
      <c r="S33" s="11"/>
      <c r="T33" s="29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v>0.7335</v>
      </c>
      <c r="P34" s="29"/>
      <c r="Q34" s="28"/>
      <c r="R34" s="10"/>
      <c r="S34" s="11"/>
      <c r="T34" s="29"/>
      <c r="U34" s="11">
        <v>5.2</v>
      </c>
      <c r="V34" s="11"/>
      <c r="W34" s="56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0.7349</v>
      </c>
      <c r="P35" s="29"/>
      <c r="Q35" s="28"/>
      <c r="R35" s="10"/>
      <c r="S35" s="11"/>
      <c r="T35" s="29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0.7344</v>
      </c>
      <c r="P36" s="29"/>
      <c r="Q36" s="28"/>
      <c r="R36" s="10"/>
      <c r="S36" s="11"/>
      <c r="T36" s="29"/>
      <c r="U36" s="11"/>
      <c r="V36" s="11"/>
      <c r="W36" s="56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0.7338</v>
      </c>
      <c r="P37" s="29"/>
      <c r="Q37" s="28"/>
      <c r="R37" s="29"/>
      <c r="S37" s="11"/>
      <c r="T37" s="29"/>
      <c r="U37" s="11"/>
      <c r="V37" s="11"/>
      <c r="W37" s="31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0.7342</v>
      </c>
      <c r="P38" s="29"/>
      <c r="Q38" s="28"/>
      <c r="R38" s="10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0.734</v>
      </c>
      <c r="P39" s="29"/>
      <c r="Q39" s="28"/>
      <c r="R39" s="10"/>
      <c r="S39" s="11"/>
      <c r="T39" s="29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0.7337</v>
      </c>
      <c r="P40" s="29"/>
      <c r="Q40" s="28"/>
      <c r="R40" s="10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0.7334</v>
      </c>
      <c r="P41" s="29"/>
      <c r="Q41" s="28"/>
      <c r="R41" s="10"/>
      <c r="S41" s="11"/>
      <c r="T41" s="29"/>
      <c r="U41" s="10"/>
      <c r="V41" s="11"/>
      <c r="W41" s="22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>
        <v>91.3399</v>
      </c>
      <c r="D42" s="17">
        <v>4.2401</v>
      </c>
      <c r="E42" s="17">
        <v>1.1288</v>
      </c>
      <c r="F42" s="17">
        <v>0.1496</v>
      </c>
      <c r="G42" s="17">
        <v>0.2527</v>
      </c>
      <c r="H42" s="17">
        <v>0.0051</v>
      </c>
      <c r="I42" s="17">
        <v>0.0704</v>
      </c>
      <c r="J42" s="17">
        <v>0.0548</v>
      </c>
      <c r="K42" s="17">
        <v>0.2174</v>
      </c>
      <c r="L42" s="17">
        <v>0.006</v>
      </c>
      <c r="M42" s="17">
        <v>1.9424</v>
      </c>
      <c r="N42" s="17">
        <v>0.5928</v>
      </c>
      <c r="O42" s="17">
        <v>0.7338</v>
      </c>
      <c r="P42" s="29">
        <v>35</v>
      </c>
      <c r="Q42" s="28">
        <v>8360</v>
      </c>
      <c r="R42" s="10">
        <v>38.75</v>
      </c>
      <c r="S42" s="11">
        <v>9255</v>
      </c>
      <c r="T42" s="29">
        <v>49.45</v>
      </c>
      <c r="U42" s="11"/>
      <c r="V42" s="11"/>
      <c r="W42" s="22"/>
      <c r="X42" s="12"/>
      <c r="Y42" s="23"/>
      <c r="AA42" s="14">
        <f t="shared" si="0"/>
        <v>100.00000000000001</v>
      </c>
      <c r="AB42" s="15" t="str">
        <f t="shared" si="2"/>
        <v>ОК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17"/>
      <c r="R43" s="10"/>
      <c r="S43" s="11"/>
      <c r="T43" s="29"/>
      <c r="U43" s="11"/>
      <c r="V43" s="11"/>
      <c r="W43" s="2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92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25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37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109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29"/>
      <c r="U13" s="10">
        <v>8.3</v>
      </c>
      <c r="V13" s="11"/>
      <c r="W13" s="5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29"/>
      <c r="U14" s="11">
        <v>8.8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0"/>
      <c r="V15" s="11"/>
      <c r="W15" s="5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1"/>
      <c r="V16" s="11"/>
      <c r="W16" s="57"/>
      <c r="X16" s="11"/>
      <c r="Y16" s="11"/>
      <c r="AA16" s="14">
        <f t="shared" si="0"/>
        <v>0</v>
      </c>
      <c r="AB16" s="15" t="str">
        <f aca="true" t="shared" si="1" ref="AB16:AB23"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29"/>
      <c r="U17" s="11">
        <v>7.1</v>
      </c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>
        <v>92.396</v>
      </c>
      <c r="D18" s="17">
        <v>3.9709</v>
      </c>
      <c r="E18" s="17">
        <v>0.9971</v>
      </c>
      <c r="F18" s="17">
        <v>0.1324</v>
      </c>
      <c r="G18" s="17">
        <v>0.2294</v>
      </c>
      <c r="H18" s="17">
        <v>0.01</v>
      </c>
      <c r="I18" s="17">
        <v>0.0679</v>
      </c>
      <c r="J18" s="17">
        <v>0.0565</v>
      </c>
      <c r="K18" s="17">
        <v>0.1862</v>
      </c>
      <c r="L18" s="17">
        <v>0.0066</v>
      </c>
      <c r="M18" s="17">
        <v>1.5489</v>
      </c>
      <c r="N18" s="17">
        <v>0.3981</v>
      </c>
      <c r="O18" s="17">
        <v>0.7306</v>
      </c>
      <c r="P18" s="29">
        <v>34.99</v>
      </c>
      <c r="Q18" s="28">
        <v>8357</v>
      </c>
      <c r="R18" s="29">
        <v>38.75</v>
      </c>
      <c r="S18" s="11">
        <v>9255</v>
      </c>
      <c r="T18" s="29">
        <v>49.75</v>
      </c>
      <c r="U18" s="11">
        <v>-2.2</v>
      </c>
      <c r="V18" s="11"/>
      <c r="W18" s="22"/>
      <c r="X18" s="11"/>
      <c r="Y18" s="11"/>
      <c r="AA18" s="14">
        <f t="shared" si="0"/>
        <v>100.00000000000001</v>
      </c>
      <c r="AB18" s="15" t="str">
        <f t="shared" si="1"/>
        <v>ОК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1">
        <v>7.1</v>
      </c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29"/>
      <c r="U20" s="11">
        <v>6.8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0">
        <v>9.3</v>
      </c>
      <c r="V21" s="11"/>
      <c r="W21" s="57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0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58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>
        <v>13.4</v>
      </c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>
        <v>92.2686</v>
      </c>
      <c r="D25" s="17">
        <v>4.0523</v>
      </c>
      <c r="E25" s="17">
        <v>1.0125</v>
      </c>
      <c r="F25" s="17">
        <v>0.1319</v>
      </c>
      <c r="G25" s="17">
        <v>0.2252</v>
      </c>
      <c r="H25" s="17">
        <v>0.0112</v>
      </c>
      <c r="I25" s="17">
        <v>0.0661</v>
      </c>
      <c r="J25" s="17">
        <v>0.0556</v>
      </c>
      <c r="K25" s="17">
        <v>0.1847</v>
      </c>
      <c r="L25" s="17">
        <v>0.0068</v>
      </c>
      <c r="M25" s="17">
        <v>1.6117</v>
      </c>
      <c r="N25" s="17">
        <v>0.3734</v>
      </c>
      <c r="O25" s="17">
        <v>0.7311</v>
      </c>
      <c r="P25" s="29">
        <v>35</v>
      </c>
      <c r="Q25" s="28">
        <v>8360</v>
      </c>
      <c r="R25" s="29">
        <v>38.76</v>
      </c>
      <c r="S25" s="11">
        <v>9258</v>
      </c>
      <c r="T25" s="29">
        <v>49.74</v>
      </c>
      <c r="U25" s="11">
        <v>12.2</v>
      </c>
      <c r="V25" s="11"/>
      <c r="W25" s="57"/>
      <c r="X25" s="11"/>
      <c r="Y25" s="11"/>
      <c r="AA25" s="14">
        <f t="shared" si="0"/>
        <v>100.00000000000003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>
        <v>9.3</v>
      </c>
      <c r="V26" s="11"/>
      <c r="W26" s="58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>
        <v>10.4</v>
      </c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>
        <v>9.3</v>
      </c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58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>
        <v>8.3</v>
      </c>
      <c r="V31" s="11"/>
      <c r="W31" s="57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>
        <v>91.782</v>
      </c>
      <c r="D32" s="17">
        <v>4.34</v>
      </c>
      <c r="E32" s="17">
        <v>1.0765</v>
      </c>
      <c r="F32" s="17">
        <v>0.145</v>
      </c>
      <c r="G32" s="17">
        <v>0.238</v>
      </c>
      <c r="H32" s="17">
        <v>0.0041</v>
      </c>
      <c r="I32" s="17">
        <v>0.0705</v>
      </c>
      <c r="J32" s="17">
        <v>0.0552</v>
      </c>
      <c r="K32" s="17">
        <v>0.2354</v>
      </c>
      <c r="L32" s="17">
        <v>0.0058</v>
      </c>
      <c r="M32" s="17">
        <v>1.7258</v>
      </c>
      <c r="N32" s="17">
        <v>0.3217</v>
      </c>
      <c r="O32" s="17">
        <v>0.7354</v>
      </c>
      <c r="P32" s="29">
        <v>35.17</v>
      </c>
      <c r="Q32" s="28">
        <v>8400</v>
      </c>
      <c r="R32" s="29">
        <v>38.94</v>
      </c>
      <c r="S32" s="11">
        <v>9301</v>
      </c>
      <c r="T32" s="29">
        <v>49.83</v>
      </c>
      <c r="U32" s="11">
        <v>8.8</v>
      </c>
      <c r="V32" s="11"/>
      <c r="W32" s="22"/>
      <c r="X32" s="11"/>
      <c r="Y32" s="17"/>
      <c r="AA32" s="14">
        <f t="shared" si="0"/>
        <v>99.99999999999999</v>
      </c>
      <c r="AB32" s="15" t="str">
        <f t="shared" si="2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>
        <v>11.8</v>
      </c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>
        <v>3.8</v>
      </c>
      <c r="V34" s="11"/>
      <c r="W34" s="57" t="s">
        <v>41</v>
      </c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0">
        <v>3.1</v>
      </c>
      <c r="V35" s="11"/>
      <c r="W35" s="58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57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58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>
        <v>1.5</v>
      </c>
      <c r="V38" s="11"/>
      <c r="W38" s="58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>
        <v>91.9646</v>
      </c>
      <c r="D39" s="17">
        <v>4.3956</v>
      </c>
      <c r="E39" s="17">
        <v>1.0452</v>
      </c>
      <c r="F39" s="17">
        <v>0.1364</v>
      </c>
      <c r="G39" s="17">
        <v>0.2241</v>
      </c>
      <c r="H39" s="17">
        <v>0.0078</v>
      </c>
      <c r="I39" s="17">
        <v>0.0663</v>
      </c>
      <c r="J39" s="17">
        <v>0.0529</v>
      </c>
      <c r="K39" s="17">
        <v>0.2034</v>
      </c>
      <c r="L39" s="17">
        <v>0.0054</v>
      </c>
      <c r="M39" s="17">
        <v>1.5906</v>
      </c>
      <c r="N39" s="17">
        <v>0.3077</v>
      </c>
      <c r="O39" s="17">
        <v>0.7331</v>
      </c>
      <c r="P39" s="29">
        <v>35.16</v>
      </c>
      <c r="Q39" s="28">
        <v>8398</v>
      </c>
      <c r="R39" s="29">
        <v>38.92</v>
      </c>
      <c r="S39" s="11">
        <v>9296</v>
      </c>
      <c r="T39" s="29">
        <v>49.89</v>
      </c>
      <c r="U39" s="11">
        <v>1.5</v>
      </c>
      <c r="V39" s="11"/>
      <c r="W39" s="12"/>
      <c r="X39" s="12"/>
      <c r="Y39" s="12"/>
      <c r="AA39" s="14">
        <f t="shared" si="0"/>
        <v>99.99999999999999</v>
      </c>
      <c r="AB39" s="15" t="str">
        <f t="shared" si="2"/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>
        <v>2.3</v>
      </c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6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>
        <v>7.1</v>
      </c>
      <c r="V41" s="11"/>
      <c r="W41" s="57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58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0"/>
      <c r="V43" s="11"/>
      <c r="W43" s="58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92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6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44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>
        <v>92.3783</v>
      </c>
      <c r="D13" s="17">
        <v>3.6288</v>
      </c>
      <c r="E13" s="17">
        <v>0.9958</v>
      </c>
      <c r="F13" s="17">
        <v>0.1363</v>
      </c>
      <c r="G13" s="17">
        <v>0.2228</v>
      </c>
      <c r="H13" s="17">
        <v>0.0073</v>
      </c>
      <c r="I13" s="17">
        <v>0.0631</v>
      </c>
      <c r="J13" s="17">
        <v>0.0519</v>
      </c>
      <c r="K13" s="17">
        <v>0.21</v>
      </c>
      <c r="L13" s="17">
        <v>0.0083</v>
      </c>
      <c r="M13" s="17">
        <v>1.6871</v>
      </c>
      <c r="N13" s="17">
        <v>0.6103</v>
      </c>
      <c r="O13" s="17">
        <v>0.7321</v>
      </c>
      <c r="P13" s="29">
        <v>34.8</v>
      </c>
      <c r="Q13" s="28">
        <v>8312</v>
      </c>
      <c r="R13" s="10">
        <v>38.54</v>
      </c>
      <c r="S13" s="11">
        <v>9205</v>
      </c>
      <c r="T13" s="11">
        <v>49.43</v>
      </c>
      <c r="U13" s="11">
        <v>8.3</v>
      </c>
      <c r="V13" s="11"/>
      <c r="W13" s="56"/>
      <c r="X13" s="11"/>
      <c r="Y13" s="11"/>
      <c r="AA13" s="14">
        <f>SUM(C13:N13)</f>
        <v>100.00000000000001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0"/>
      <c r="V15" s="11"/>
      <c r="W15" s="2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1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41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56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6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31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>
        <v>9.9</v>
      </c>
      <c r="V27" s="11"/>
      <c r="W27" s="22" t="s">
        <v>41</v>
      </c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>
        <v>92.2775</v>
      </c>
      <c r="D28" s="17">
        <v>3.8231</v>
      </c>
      <c r="E28" s="17">
        <v>1.0543</v>
      </c>
      <c r="F28" s="17">
        <v>0.1449</v>
      </c>
      <c r="G28" s="17">
        <v>0.2281</v>
      </c>
      <c r="H28" s="17">
        <v>0.0015</v>
      </c>
      <c r="I28" s="17">
        <v>0.0635</v>
      </c>
      <c r="J28" s="17">
        <v>0.0498</v>
      </c>
      <c r="K28" s="17">
        <v>0.1368</v>
      </c>
      <c r="L28" s="17">
        <v>0.0053</v>
      </c>
      <c r="M28" s="17">
        <v>1.7605</v>
      </c>
      <c r="N28" s="17">
        <v>0.4547</v>
      </c>
      <c r="O28" s="17">
        <v>0.7304</v>
      </c>
      <c r="P28" s="29">
        <v>34.82</v>
      </c>
      <c r="Q28" s="28">
        <v>8317</v>
      </c>
      <c r="R28" s="29">
        <v>38.56</v>
      </c>
      <c r="S28" s="11">
        <v>9210</v>
      </c>
      <c r="T28" s="29">
        <v>49.51</v>
      </c>
      <c r="U28" s="11"/>
      <c r="V28" s="11"/>
      <c r="W28" s="12"/>
      <c r="X28" s="11"/>
      <c r="Y28" s="17"/>
      <c r="AA28" s="14">
        <f t="shared" si="0"/>
        <v>100</v>
      </c>
      <c r="AB28" s="15" t="str">
        <f t="shared" si="1"/>
        <v>ОК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1"/>
      <c r="V30" s="11"/>
      <c r="W30" s="2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>
        <v>3.1</v>
      </c>
      <c r="V34" s="11"/>
      <c r="W34" s="56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>
        <v>92.7745</v>
      </c>
      <c r="D35" s="17">
        <v>3.5646</v>
      </c>
      <c r="E35" s="17">
        <v>0.9895</v>
      </c>
      <c r="F35" s="17">
        <v>0.1371</v>
      </c>
      <c r="G35" s="17">
        <v>0.2097</v>
      </c>
      <c r="H35" s="17">
        <v>0.0025</v>
      </c>
      <c r="I35" s="17">
        <v>0.0579</v>
      </c>
      <c r="J35" s="17">
        <v>0.0454</v>
      </c>
      <c r="K35" s="17">
        <v>0.1098</v>
      </c>
      <c r="L35" s="17">
        <v>0.0053</v>
      </c>
      <c r="M35" s="17">
        <v>1.6986</v>
      </c>
      <c r="N35" s="17">
        <v>0.4051</v>
      </c>
      <c r="O35" s="17">
        <v>0.7258</v>
      </c>
      <c r="P35" s="29">
        <v>34.69</v>
      </c>
      <c r="Q35" s="28">
        <v>8286</v>
      </c>
      <c r="R35" s="29">
        <v>38.42</v>
      </c>
      <c r="S35" s="11">
        <v>9177</v>
      </c>
      <c r="T35" s="29">
        <v>49.49</v>
      </c>
      <c r="U35" s="10"/>
      <c r="V35" s="11"/>
      <c r="W35" s="22"/>
      <c r="X35" s="11"/>
      <c r="Y35" s="17"/>
      <c r="AA35" s="14">
        <f t="shared" si="0"/>
        <v>100.00000000000003</v>
      </c>
      <c r="AB35" s="15" t="str">
        <f t="shared" si="1"/>
        <v>ОК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56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>
        <v>7.7</v>
      </c>
      <c r="V41" s="11"/>
      <c r="W41" s="56"/>
      <c r="X41" s="12"/>
      <c r="Y41" s="17"/>
      <c r="AA41" s="14">
        <f t="shared" si="0"/>
        <v>0</v>
      </c>
      <c r="AB41" s="15" t="str">
        <f t="shared" si="1"/>
        <v> </v>
      </c>
    </row>
    <row r="42" spans="2:28" s="13" customFormat="1" ht="12.75">
      <c r="B42" s="16">
        <v>30</v>
      </c>
      <c r="C42" s="17">
        <v>93.4056</v>
      </c>
      <c r="D42" s="17">
        <v>3.2582</v>
      </c>
      <c r="E42" s="17">
        <v>0.9282</v>
      </c>
      <c r="F42" s="17">
        <v>0.1306</v>
      </c>
      <c r="G42" s="17">
        <v>0.1859</v>
      </c>
      <c r="H42" s="17">
        <v>0.001</v>
      </c>
      <c r="I42" s="17">
        <v>0.0486</v>
      </c>
      <c r="J42" s="17">
        <v>0.038</v>
      </c>
      <c r="K42" s="17">
        <v>0.1002</v>
      </c>
      <c r="L42" s="17">
        <v>0.0043</v>
      </c>
      <c r="M42" s="17">
        <v>1.5701</v>
      </c>
      <c r="N42" s="17">
        <v>0.3293</v>
      </c>
      <c r="O42" s="17">
        <v>0.7205</v>
      </c>
      <c r="P42" s="29">
        <v>34.59</v>
      </c>
      <c r="Q42" s="28">
        <v>8262</v>
      </c>
      <c r="R42" s="29">
        <v>38.32</v>
      </c>
      <c r="S42" s="11">
        <v>9153</v>
      </c>
      <c r="T42" s="29">
        <v>49.54</v>
      </c>
      <c r="U42" s="11"/>
      <c r="V42" s="11"/>
      <c r="W42" s="22"/>
      <c r="X42" s="12"/>
      <c r="Y42" s="23"/>
      <c r="AA42" s="14">
        <f t="shared" si="0"/>
        <v>100.00000000000001</v>
      </c>
      <c r="AB42" s="15" t="str">
        <f>IF(AA42=100,"ОК"," ")</f>
        <v>ОК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91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45:X45"/>
    <mergeCell ref="B44:X44"/>
    <mergeCell ref="U9:U12"/>
    <mergeCell ref="V9:V12"/>
    <mergeCell ref="B9:B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20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0"/>
      <c r="V13" s="11"/>
      <c r="W13" s="5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57"/>
      <c r="X15" s="11"/>
      <c r="Y15" s="11"/>
      <c r="AA15" s="14">
        <f t="shared" si="0"/>
        <v>0</v>
      </c>
      <c r="AB15" s="15" t="str">
        <f aca="true" t="shared" si="1" ref="AB15:AB43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57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>
        <v>7.7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2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2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57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92.306</v>
      </c>
      <c r="D26" s="17">
        <v>3.9949</v>
      </c>
      <c r="E26" s="17">
        <v>0.9998</v>
      </c>
      <c r="F26" s="17">
        <v>0.1323</v>
      </c>
      <c r="G26" s="17">
        <v>0.2243</v>
      </c>
      <c r="H26" s="17">
        <v>0.0087</v>
      </c>
      <c r="I26" s="17">
        <v>0.0657</v>
      </c>
      <c r="J26" s="17">
        <v>0.0541</v>
      </c>
      <c r="K26" s="17">
        <v>0.1686</v>
      </c>
      <c r="L26" s="17">
        <v>0.0094</v>
      </c>
      <c r="M26" s="17">
        <v>1.5962</v>
      </c>
      <c r="N26" s="17">
        <v>0.44</v>
      </c>
      <c r="O26" s="17">
        <v>0.7308</v>
      </c>
      <c r="P26" s="29">
        <v>34.94</v>
      </c>
      <c r="Q26" s="28">
        <v>8345</v>
      </c>
      <c r="R26" s="10">
        <v>38.68</v>
      </c>
      <c r="S26" s="11">
        <v>9239</v>
      </c>
      <c r="T26" s="11">
        <v>49.66</v>
      </c>
      <c r="U26" s="10">
        <v>10.4</v>
      </c>
      <c r="V26" s="11"/>
      <c r="W26" s="22"/>
      <c r="X26" s="11"/>
      <c r="Y26" s="11"/>
      <c r="AA26" s="14">
        <f t="shared" si="0"/>
        <v>100</v>
      </c>
      <c r="AB26" s="15" t="str">
        <f t="shared" si="1"/>
        <v>ОК</v>
      </c>
    </row>
    <row r="27" spans="2:28" s="13" customFormat="1" ht="12.75">
      <c r="B27" s="9">
        <v>15</v>
      </c>
      <c r="C27" s="17">
        <v>91.005</v>
      </c>
      <c r="D27" s="17">
        <v>4.132</v>
      </c>
      <c r="E27" s="17">
        <v>1.1836</v>
      </c>
      <c r="F27" s="17">
        <v>0.1594</v>
      </c>
      <c r="G27" s="17">
        <v>0.2736</v>
      </c>
      <c r="H27" s="17">
        <v>0.0025</v>
      </c>
      <c r="I27" s="17">
        <v>0.0772</v>
      </c>
      <c r="J27" s="17">
        <v>0.0617</v>
      </c>
      <c r="K27" s="17">
        <v>0.196</v>
      </c>
      <c r="L27" s="17">
        <v>0.0063</v>
      </c>
      <c r="M27" s="17">
        <v>2.1159</v>
      </c>
      <c r="N27" s="17">
        <v>0.7868</v>
      </c>
      <c r="O27" s="17">
        <v>0.7428</v>
      </c>
      <c r="P27" s="29">
        <v>34.89</v>
      </c>
      <c r="Q27" s="28">
        <v>8333</v>
      </c>
      <c r="R27" s="29">
        <v>38.62</v>
      </c>
      <c r="S27" s="11">
        <v>9224</v>
      </c>
      <c r="T27" s="29">
        <v>49.18</v>
      </c>
      <c r="U27" s="11"/>
      <c r="V27" s="11"/>
      <c r="W27" s="22"/>
      <c r="X27" s="11"/>
      <c r="Y27" s="17"/>
      <c r="AA27" s="14">
        <f t="shared" si="0"/>
        <v>100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22" t="s">
        <v>41</v>
      </c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>
        <v>10.2</v>
      </c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>
        <v>90.6382</v>
      </c>
      <c r="D33" s="17">
        <v>3.9851</v>
      </c>
      <c r="E33" s="17">
        <v>1.209</v>
      </c>
      <c r="F33" s="17">
        <v>0.1644</v>
      </c>
      <c r="G33" s="17">
        <v>0.2908</v>
      </c>
      <c r="H33" s="17">
        <v>0.0023</v>
      </c>
      <c r="I33" s="17">
        <v>0.0797</v>
      </c>
      <c r="J33" s="17">
        <v>0.065</v>
      </c>
      <c r="K33" s="17">
        <v>0.3293</v>
      </c>
      <c r="L33" s="17">
        <v>0.0067</v>
      </c>
      <c r="M33" s="17">
        <v>2.2866</v>
      </c>
      <c r="N33" s="17">
        <v>0.9429</v>
      </c>
      <c r="O33" s="17">
        <v>0.7494</v>
      </c>
      <c r="P33" s="29">
        <v>34.95</v>
      </c>
      <c r="Q33" s="28">
        <v>8348</v>
      </c>
      <c r="R33" s="29">
        <v>38.68</v>
      </c>
      <c r="S33" s="11">
        <v>9239</v>
      </c>
      <c r="T33" s="11">
        <v>49.04</v>
      </c>
      <c r="U33" s="11"/>
      <c r="V33" s="11"/>
      <c r="W33" s="22"/>
      <c r="X33" s="11"/>
      <c r="Y33" s="17"/>
      <c r="AA33" s="14">
        <f t="shared" si="0"/>
        <v>100.00000000000001</v>
      </c>
      <c r="AB33" s="15" t="str">
        <f t="shared" si="1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57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7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>
        <v>8.3</v>
      </c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>
        <v>91.7335</v>
      </c>
      <c r="D41" s="17">
        <v>4.3353</v>
      </c>
      <c r="E41" s="17">
        <v>1.0802</v>
      </c>
      <c r="F41" s="17">
        <v>0.1432</v>
      </c>
      <c r="G41" s="17">
        <v>0.24</v>
      </c>
      <c r="H41" s="17">
        <v>0.0075</v>
      </c>
      <c r="I41" s="17">
        <v>0.0688</v>
      </c>
      <c r="J41" s="17">
        <v>0.0549</v>
      </c>
      <c r="K41" s="17">
        <v>0.1774</v>
      </c>
      <c r="L41" s="17">
        <v>0.0059</v>
      </c>
      <c r="M41" s="17">
        <v>1.7394</v>
      </c>
      <c r="N41" s="17">
        <v>0.4139</v>
      </c>
      <c r="O41" s="17">
        <v>0.7349</v>
      </c>
      <c r="P41" s="29">
        <v>35.07</v>
      </c>
      <c r="Q41" s="28">
        <v>8376</v>
      </c>
      <c r="R41" s="10">
        <v>38.82</v>
      </c>
      <c r="S41" s="11">
        <v>9272</v>
      </c>
      <c r="T41" s="11">
        <v>49.7</v>
      </c>
      <c r="U41" s="11"/>
      <c r="V41" s="11"/>
      <c r="W41" s="57"/>
      <c r="X41" s="12"/>
      <c r="Y41" s="17"/>
      <c r="AA41" s="14">
        <f t="shared" si="0"/>
        <v>100</v>
      </c>
      <c r="AB41" s="15" t="str">
        <f t="shared" si="1"/>
        <v>ОК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X42" s="12"/>
      <c r="Y42" s="23"/>
      <c r="AA42" s="14">
        <f t="shared" si="0"/>
        <v>0</v>
      </c>
      <c r="AB42" s="15" t="str">
        <f t="shared" si="1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1"/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92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9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.75" customHeight="1">
      <c r="B7" s="78" t="s">
        <v>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>
        <v>9.9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56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92.2295</v>
      </c>
      <c r="D17" s="17">
        <v>3.8002</v>
      </c>
      <c r="E17" s="17">
        <v>0.9804</v>
      </c>
      <c r="F17" s="17">
        <v>0.1298</v>
      </c>
      <c r="G17" s="17">
        <v>0.2144</v>
      </c>
      <c r="H17" s="17">
        <v>0.0076</v>
      </c>
      <c r="I17" s="17">
        <v>0.0618</v>
      </c>
      <c r="J17" s="17">
        <v>0.0506</v>
      </c>
      <c r="K17" s="17">
        <v>0.1261</v>
      </c>
      <c r="L17" s="17">
        <v>0.0072</v>
      </c>
      <c r="M17" s="17">
        <v>1.8355</v>
      </c>
      <c r="N17" s="17">
        <v>0.5569</v>
      </c>
      <c r="O17" s="17">
        <v>0.7303</v>
      </c>
      <c r="P17" s="29">
        <v>34.68</v>
      </c>
      <c r="Q17" s="28">
        <v>8283</v>
      </c>
      <c r="R17" s="29">
        <v>38.41</v>
      </c>
      <c r="S17" s="11">
        <v>9174</v>
      </c>
      <c r="T17" s="11">
        <v>49.33</v>
      </c>
      <c r="U17" s="11"/>
      <c r="V17" s="11"/>
      <c r="W17" s="22"/>
      <c r="X17" s="11"/>
      <c r="Y17" s="11"/>
      <c r="AA17" s="14">
        <f t="shared" si="0"/>
        <v>100</v>
      </c>
      <c r="AB17" s="15" t="str">
        <f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>
        <v>7.7</v>
      </c>
      <c r="V20" s="11"/>
      <c r="W20" s="22" t="s">
        <v>41</v>
      </c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56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22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>
        <v>92.2199</v>
      </c>
      <c r="D24" s="17">
        <v>3.8382</v>
      </c>
      <c r="E24" s="17">
        <v>0.9901</v>
      </c>
      <c r="F24" s="17">
        <v>0.1308</v>
      </c>
      <c r="G24" s="17">
        <v>0.221</v>
      </c>
      <c r="H24" s="17">
        <v>0.0083</v>
      </c>
      <c r="I24" s="17">
        <v>0.0633</v>
      </c>
      <c r="J24" s="17">
        <v>0.0521</v>
      </c>
      <c r="K24" s="17">
        <v>0.1332</v>
      </c>
      <c r="L24" s="17">
        <v>0.0069</v>
      </c>
      <c r="M24" s="17">
        <v>1.7463</v>
      </c>
      <c r="N24" s="17">
        <v>0.5899</v>
      </c>
      <c r="O24" s="17">
        <v>0.731</v>
      </c>
      <c r="P24" s="29">
        <v>34.74</v>
      </c>
      <c r="Q24" s="28">
        <v>8298</v>
      </c>
      <c r="R24" s="29">
        <v>38.47</v>
      </c>
      <c r="S24" s="11">
        <v>9188</v>
      </c>
      <c r="T24" s="11">
        <v>49.38</v>
      </c>
      <c r="U24" s="11"/>
      <c r="V24" s="11"/>
      <c r="W24" s="22"/>
      <c r="X24" s="11"/>
      <c r="Y24" s="11"/>
      <c r="AA24" s="14">
        <f t="shared" si="0"/>
        <v>100</v>
      </c>
      <c r="AB24" s="15" t="str">
        <f>IF(AA24=100,"ОК"," ")</f>
        <v>ОК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56"/>
      <c r="X25" s="11"/>
      <c r="Y25" s="11"/>
      <c r="AA25" s="14">
        <f t="shared" si="0"/>
        <v>0</v>
      </c>
      <c r="AB25" s="15" t="str">
        <f aca="true" t="shared" si="1" ref="AB25:AB36">IF(AA25=100,"ОК"," ")</f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>
        <v>9.3</v>
      </c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2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>
        <v>91.8248</v>
      </c>
      <c r="D31" s="17">
        <v>4.1339</v>
      </c>
      <c r="E31" s="17">
        <v>1.0575</v>
      </c>
      <c r="F31" s="17">
        <v>0.1399</v>
      </c>
      <c r="G31" s="17">
        <v>0.2305</v>
      </c>
      <c r="H31" s="17">
        <v>0.0002</v>
      </c>
      <c r="I31" s="17">
        <v>0.0655</v>
      </c>
      <c r="J31" s="17">
        <v>0.0512</v>
      </c>
      <c r="K31" s="17">
        <v>0.1391</v>
      </c>
      <c r="L31" s="17">
        <v>0.0055</v>
      </c>
      <c r="M31" s="17">
        <v>1.8758</v>
      </c>
      <c r="N31" s="17">
        <v>0.4761</v>
      </c>
      <c r="O31" s="17">
        <v>0.7332</v>
      </c>
      <c r="P31" s="29">
        <v>34.86</v>
      </c>
      <c r="Q31" s="28">
        <v>8326</v>
      </c>
      <c r="R31" s="29">
        <v>38.6</v>
      </c>
      <c r="S31" s="11">
        <v>9220</v>
      </c>
      <c r="T31" s="11">
        <v>49.47</v>
      </c>
      <c r="U31" s="11"/>
      <c r="V31" s="11"/>
      <c r="W31" s="12"/>
      <c r="X31" s="11"/>
      <c r="Y31" s="17"/>
      <c r="AA31" s="14">
        <f t="shared" si="0"/>
        <v>100</v>
      </c>
      <c r="AB31" s="15" t="str">
        <f t="shared" si="1"/>
        <v>ОК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56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>
        <v>3.1</v>
      </c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0"/>
      <c r="V36" s="11"/>
      <c r="W36" s="56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92.0984</v>
      </c>
      <c r="D38" s="17">
        <v>3.8366</v>
      </c>
      <c r="E38" s="17">
        <v>0.9502</v>
      </c>
      <c r="F38" s="17">
        <v>0.119</v>
      </c>
      <c r="G38" s="17">
        <v>0.1837</v>
      </c>
      <c r="H38" s="17">
        <v>0.0015</v>
      </c>
      <c r="I38" s="17">
        <v>0.0484</v>
      </c>
      <c r="J38" s="17">
        <v>0.0378</v>
      </c>
      <c r="K38" s="17">
        <v>0.0829</v>
      </c>
      <c r="L38" s="17">
        <v>0.0046</v>
      </c>
      <c r="M38" s="17">
        <v>2.2625</v>
      </c>
      <c r="N38" s="17">
        <v>0.3744</v>
      </c>
      <c r="O38" s="17">
        <v>0.7273</v>
      </c>
      <c r="P38" s="29">
        <v>34.48</v>
      </c>
      <c r="Q38" s="28">
        <v>8235</v>
      </c>
      <c r="R38" s="29">
        <v>38.18</v>
      </c>
      <c r="S38" s="11">
        <v>9119</v>
      </c>
      <c r="T38" s="11">
        <v>49.13</v>
      </c>
      <c r="U38" s="11"/>
      <c r="V38" s="11"/>
      <c r="W38" s="22"/>
      <c r="X38" s="11"/>
      <c r="Y38" s="17"/>
      <c r="AA38" s="14">
        <f t="shared" si="0"/>
        <v>99.99999999999999</v>
      </c>
      <c r="AB38" s="15" t="str">
        <f aca="true" t="shared" si="2" ref="AB38:AB43"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>
        <v>8.8</v>
      </c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91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31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22.5" customHeight="1">
      <c r="B7" s="78" t="s">
        <v>110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>
        <v>9.3</v>
      </c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56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92.0734</v>
      </c>
      <c r="D17" s="17">
        <v>3.9133</v>
      </c>
      <c r="E17" s="17">
        <v>1.0297</v>
      </c>
      <c r="F17" s="17">
        <v>0.1383</v>
      </c>
      <c r="G17" s="17">
        <v>0.2343</v>
      </c>
      <c r="H17" s="17">
        <v>0.0084</v>
      </c>
      <c r="I17" s="17">
        <v>0.0683</v>
      </c>
      <c r="J17" s="17">
        <v>0.055</v>
      </c>
      <c r="K17" s="17">
        <v>0.1411</v>
      </c>
      <c r="L17" s="17">
        <v>0.0066</v>
      </c>
      <c r="M17" s="17">
        <v>1.721</v>
      </c>
      <c r="N17" s="17">
        <v>0.6106</v>
      </c>
      <c r="O17" s="17">
        <v>0.7328</v>
      </c>
      <c r="P17" s="29">
        <v>34.81</v>
      </c>
      <c r="Q17" s="28">
        <v>8314</v>
      </c>
      <c r="R17" s="10">
        <v>38.55</v>
      </c>
      <c r="S17" s="11">
        <v>9208</v>
      </c>
      <c r="T17" s="11">
        <v>49.42</v>
      </c>
      <c r="U17" s="11"/>
      <c r="V17" s="11"/>
      <c r="W17" s="22"/>
      <c r="X17" s="11"/>
      <c r="Y17" s="11"/>
      <c r="AA17" s="14">
        <f t="shared" si="0"/>
        <v>100.00000000000003</v>
      </c>
      <c r="AB17" s="15" t="str">
        <f aca="true" t="shared" si="1" ref="AB17:AB28"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>
        <v>7.1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>
        <v>92.1256</v>
      </c>
      <c r="D21" s="17">
        <v>3.8702</v>
      </c>
      <c r="E21" s="17">
        <v>1.0165</v>
      </c>
      <c r="F21" s="17">
        <v>0.1358</v>
      </c>
      <c r="G21" s="17">
        <v>0.2315</v>
      </c>
      <c r="H21" s="17">
        <v>0.0104</v>
      </c>
      <c r="I21" s="17">
        <v>0.0663</v>
      </c>
      <c r="J21" s="17">
        <v>0.0541</v>
      </c>
      <c r="K21" s="17">
        <v>0.142</v>
      </c>
      <c r="L21" s="17">
        <v>0.0066</v>
      </c>
      <c r="M21" s="17">
        <v>1.7083</v>
      </c>
      <c r="N21" s="17">
        <v>0.6327</v>
      </c>
      <c r="O21" s="17">
        <v>0.7325</v>
      </c>
      <c r="P21" s="29">
        <v>34.79</v>
      </c>
      <c r="Q21" s="28">
        <v>8310</v>
      </c>
      <c r="R21" s="10">
        <v>38.52</v>
      </c>
      <c r="S21" s="11">
        <v>9200</v>
      </c>
      <c r="T21" s="29">
        <v>49.4</v>
      </c>
      <c r="U21" s="11"/>
      <c r="V21" s="11"/>
      <c r="W21" s="56"/>
      <c r="X21" s="11"/>
      <c r="Y21" s="11"/>
      <c r="AA21" s="14">
        <f t="shared" si="0"/>
        <v>100</v>
      </c>
      <c r="AB21" s="15" t="str">
        <f t="shared" si="1"/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6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56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>
        <v>9.3</v>
      </c>
      <c r="V26" s="11"/>
      <c r="W26" s="22" t="s">
        <v>41</v>
      </c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>
        <v>91.6443</v>
      </c>
      <c r="D28" s="17">
        <v>4.2043</v>
      </c>
      <c r="E28" s="17">
        <v>1.0999</v>
      </c>
      <c r="F28" s="17">
        <v>0.1467</v>
      </c>
      <c r="G28" s="17">
        <v>0.2441</v>
      </c>
      <c r="H28" s="17">
        <v>0.0012</v>
      </c>
      <c r="I28" s="17">
        <v>0.0712</v>
      </c>
      <c r="J28" s="17">
        <v>0.0546</v>
      </c>
      <c r="K28" s="17">
        <v>0.1591</v>
      </c>
      <c r="L28" s="17">
        <v>0.0058</v>
      </c>
      <c r="M28" s="17">
        <v>1.8286</v>
      </c>
      <c r="N28" s="17">
        <v>0.5402</v>
      </c>
      <c r="O28" s="17">
        <v>0.7358</v>
      </c>
      <c r="P28" s="29">
        <v>34.95</v>
      </c>
      <c r="Q28" s="28">
        <v>8348</v>
      </c>
      <c r="R28" s="10">
        <v>38.69</v>
      </c>
      <c r="S28" s="11">
        <v>9241</v>
      </c>
      <c r="T28" s="11">
        <v>49.5</v>
      </c>
      <c r="U28" s="11"/>
      <c r="V28" s="11"/>
      <c r="W28" s="12"/>
      <c r="X28" s="11"/>
      <c r="Y28" s="17"/>
      <c r="AA28" s="14">
        <f t="shared" si="0"/>
        <v>99.99999999999999</v>
      </c>
      <c r="AB28" s="15" t="str">
        <f t="shared" si="1"/>
        <v>ОК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0"/>
      <c r="V34" s="11"/>
      <c r="W34" s="56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22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91.7588</v>
      </c>
      <c r="D38" s="17">
        <v>4.2308</v>
      </c>
      <c r="E38" s="17">
        <v>1.0844</v>
      </c>
      <c r="F38" s="17">
        <v>0.1443</v>
      </c>
      <c r="G38" s="17">
        <v>0.2389</v>
      </c>
      <c r="H38" s="17">
        <v>0.0037</v>
      </c>
      <c r="I38" s="17">
        <v>0.0673</v>
      </c>
      <c r="J38" s="17">
        <v>0.0525</v>
      </c>
      <c r="K38" s="17">
        <v>0.1541</v>
      </c>
      <c r="L38" s="17">
        <v>0.0057</v>
      </c>
      <c r="M38" s="17">
        <v>1.7826</v>
      </c>
      <c r="N38" s="17">
        <v>0.4769</v>
      </c>
      <c r="O38" s="17">
        <v>0.7344</v>
      </c>
      <c r="P38" s="29">
        <v>34.97</v>
      </c>
      <c r="Q38" s="28">
        <v>8353</v>
      </c>
      <c r="R38" s="10">
        <v>38.71</v>
      </c>
      <c r="S38" s="11">
        <v>9246</v>
      </c>
      <c r="T38" s="11">
        <v>49.58</v>
      </c>
      <c r="U38" s="11"/>
      <c r="V38" s="11"/>
      <c r="W38" s="22"/>
      <c r="X38" s="11"/>
      <c r="Y38" s="17"/>
      <c r="AA38" s="14">
        <f t="shared" si="0"/>
        <v>100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>
        <v>91.8488</v>
      </c>
      <c r="D42" s="17">
        <v>4.3351</v>
      </c>
      <c r="E42" s="17">
        <v>1.0704</v>
      </c>
      <c r="F42" s="17">
        <v>0.1409</v>
      </c>
      <c r="G42" s="17">
        <v>0.2322</v>
      </c>
      <c r="H42" s="17">
        <v>0.007</v>
      </c>
      <c r="I42" s="17">
        <v>0.0677</v>
      </c>
      <c r="J42" s="17">
        <v>0.0527</v>
      </c>
      <c r="K42" s="17">
        <v>0.1704</v>
      </c>
      <c r="L42" s="17">
        <v>0.0061</v>
      </c>
      <c r="M42" s="17">
        <v>1.7297</v>
      </c>
      <c r="N42" s="17">
        <v>0.339</v>
      </c>
      <c r="O42" s="17">
        <v>0.7334</v>
      </c>
      <c r="P42" s="29">
        <v>35.07</v>
      </c>
      <c r="Q42" s="28">
        <v>8376</v>
      </c>
      <c r="R42" s="10">
        <v>38.82</v>
      </c>
      <c r="S42" s="11">
        <v>9272</v>
      </c>
      <c r="T42" s="11">
        <v>49.75</v>
      </c>
      <c r="U42" s="11"/>
      <c r="V42" s="11"/>
      <c r="W42" s="22"/>
      <c r="X42" s="12"/>
      <c r="Y42" s="23"/>
      <c r="AA42" s="14">
        <f t="shared" si="0"/>
        <v>100.00000000000001</v>
      </c>
      <c r="AB42" s="15" t="str">
        <f>IF(AA42=100,"ОК"," ")</f>
        <v>ОК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93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22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22.5" customHeight="1">
      <c r="B7" s="78" t="s">
        <v>112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111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>
        <v>9.3</v>
      </c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56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43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>
        <v>7.1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>
        <v>92.1256</v>
      </c>
      <c r="D21" s="17">
        <v>3.8702</v>
      </c>
      <c r="E21" s="17">
        <v>1.0165</v>
      </c>
      <c r="F21" s="17">
        <v>0.1358</v>
      </c>
      <c r="G21" s="17">
        <v>0.2315</v>
      </c>
      <c r="H21" s="17">
        <v>0.0104</v>
      </c>
      <c r="I21" s="17">
        <v>0.0663</v>
      </c>
      <c r="J21" s="17">
        <v>0.0541</v>
      </c>
      <c r="K21" s="17">
        <v>0.142</v>
      </c>
      <c r="L21" s="17">
        <v>0.0066</v>
      </c>
      <c r="M21" s="17">
        <v>1.7083</v>
      </c>
      <c r="N21" s="17">
        <v>0.6327</v>
      </c>
      <c r="O21" s="17">
        <v>0.7325</v>
      </c>
      <c r="P21" s="29">
        <v>34.79</v>
      </c>
      <c r="Q21" s="28">
        <v>8310</v>
      </c>
      <c r="R21" s="10">
        <v>38.52</v>
      </c>
      <c r="S21" s="11">
        <v>9200</v>
      </c>
      <c r="T21" s="29">
        <v>49.4</v>
      </c>
      <c r="U21" s="11"/>
      <c r="V21" s="11"/>
      <c r="W21" s="56"/>
      <c r="X21" s="11"/>
      <c r="Y21" s="11"/>
      <c r="AA21" s="14">
        <f t="shared" si="0"/>
        <v>100</v>
      </c>
      <c r="AB21" s="15" t="str">
        <f t="shared" si="1"/>
        <v>ОК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6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56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>
        <v>9.3</v>
      </c>
      <c r="V26" s="11"/>
      <c r="W26" s="22" t="s">
        <v>41</v>
      </c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>
        <v>91.6443</v>
      </c>
      <c r="D28" s="17">
        <v>4.2043</v>
      </c>
      <c r="E28" s="17">
        <v>1.0999</v>
      </c>
      <c r="F28" s="17">
        <v>0.1467</v>
      </c>
      <c r="G28" s="17">
        <v>0.2441</v>
      </c>
      <c r="H28" s="17">
        <v>0.0012</v>
      </c>
      <c r="I28" s="17">
        <v>0.0712</v>
      </c>
      <c r="J28" s="17">
        <v>0.0546</v>
      </c>
      <c r="K28" s="17">
        <v>0.1591</v>
      </c>
      <c r="L28" s="17">
        <v>0.0058</v>
      </c>
      <c r="M28" s="17">
        <v>1.8286</v>
      </c>
      <c r="N28" s="17">
        <v>0.5402</v>
      </c>
      <c r="O28" s="17">
        <v>0.7358</v>
      </c>
      <c r="P28" s="29">
        <v>34.95</v>
      </c>
      <c r="Q28" s="28">
        <v>8348</v>
      </c>
      <c r="R28" s="10">
        <v>38.69</v>
      </c>
      <c r="S28" s="11">
        <v>9241</v>
      </c>
      <c r="T28" s="11">
        <v>49.5</v>
      </c>
      <c r="U28" s="11"/>
      <c r="V28" s="11"/>
      <c r="W28" s="12"/>
      <c r="X28" s="11"/>
      <c r="Y28" s="17"/>
      <c r="AA28" s="14">
        <f t="shared" si="0"/>
        <v>99.99999999999999</v>
      </c>
      <c r="AB28" s="15" t="str">
        <f t="shared" si="1"/>
        <v>ОК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>
        <v>91.7588</v>
      </c>
      <c r="D34" s="17">
        <v>4.2308</v>
      </c>
      <c r="E34" s="17">
        <v>1.0844</v>
      </c>
      <c r="F34" s="17">
        <v>0.1443</v>
      </c>
      <c r="G34" s="17">
        <v>0.2389</v>
      </c>
      <c r="H34" s="17">
        <v>0.0037</v>
      </c>
      <c r="I34" s="17">
        <v>0.0673</v>
      </c>
      <c r="J34" s="17">
        <v>0.0525</v>
      </c>
      <c r="K34" s="17">
        <v>0.1541</v>
      </c>
      <c r="L34" s="17">
        <v>0.0057</v>
      </c>
      <c r="M34" s="17">
        <v>1.7826</v>
      </c>
      <c r="N34" s="17">
        <v>0.4769</v>
      </c>
      <c r="O34" s="17">
        <v>0.7344</v>
      </c>
      <c r="P34" s="29">
        <v>34.97</v>
      </c>
      <c r="Q34" s="28">
        <v>8353</v>
      </c>
      <c r="R34" s="10">
        <v>38.71</v>
      </c>
      <c r="S34" s="11">
        <v>9246</v>
      </c>
      <c r="T34" s="11">
        <v>49.58</v>
      </c>
      <c r="U34" s="10"/>
      <c r="V34" s="11"/>
      <c r="W34" s="56"/>
      <c r="X34" s="11"/>
      <c r="Y34" s="17"/>
      <c r="AA34" s="14">
        <f t="shared" si="0"/>
        <v>100</v>
      </c>
      <c r="AB34" s="15" t="str">
        <f t="shared" si="1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22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>
        <v>91.8488</v>
      </c>
      <c r="D41" s="17">
        <v>4.3351</v>
      </c>
      <c r="E41" s="17">
        <v>1.0704</v>
      </c>
      <c r="F41" s="17">
        <v>0.1409</v>
      </c>
      <c r="G41" s="17">
        <v>0.2322</v>
      </c>
      <c r="H41" s="17">
        <v>0.007</v>
      </c>
      <c r="I41" s="17">
        <v>0.0677</v>
      </c>
      <c r="J41" s="17">
        <v>0.0527</v>
      </c>
      <c r="K41" s="17">
        <v>0.1704</v>
      </c>
      <c r="L41" s="17">
        <v>0.0061</v>
      </c>
      <c r="M41" s="17">
        <v>1.7297</v>
      </c>
      <c r="N41" s="17">
        <v>0.339</v>
      </c>
      <c r="O41" s="17">
        <v>0.7334</v>
      </c>
      <c r="P41" s="29">
        <v>35.07</v>
      </c>
      <c r="Q41" s="28">
        <v>8376</v>
      </c>
      <c r="R41" s="10">
        <v>38.82</v>
      </c>
      <c r="S41" s="11">
        <v>9272</v>
      </c>
      <c r="T41" s="11">
        <v>49.75</v>
      </c>
      <c r="U41" s="11"/>
      <c r="V41" s="11"/>
      <c r="W41" s="56"/>
      <c r="X41" s="12"/>
      <c r="Y41" s="17"/>
      <c r="AA41" s="14">
        <f t="shared" si="0"/>
        <v>100.00000000000001</v>
      </c>
      <c r="AB41" s="15" t="str">
        <f t="shared" si="1"/>
        <v>ОК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 t="shared" si="1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1"/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93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O9:T9"/>
    <mergeCell ref="U9:U12"/>
    <mergeCell ref="E10:E12"/>
    <mergeCell ref="F10:F12"/>
    <mergeCell ref="I10:I12"/>
    <mergeCell ref="J10:J12"/>
    <mergeCell ref="X9:X12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R10:R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25">
      <selection activeCell="C49" sqref="C49:R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29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22.5" customHeight="1">
      <c r="B7" s="78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80" t="s">
        <v>105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2" t="s">
        <v>11</v>
      </c>
      <c r="C9" s="85" t="s">
        <v>30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8" t="s">
        <v>31</v>
      </c>
      <c r="P9" s="89"/>
      <c r="Q9" s="89"/>
      <c r="R9" s="90"/>
      <c r="S9" s="90"/>
      <c r="T9" s="91"/>
      <c r="U9" s="103" t="s">
        <v>27</v>
      </c>
      <c r="V9" s="101" t="s">
        <v>28</v>
      </c>
      <c r="W9" s="92" t="s">
        <v>24</v>
      </c>
      <c r="X9" s="92" t="s">
        <v>25</v>
      </c>
      <c r="Y9" s="92" t="s">
        <v>26</v>
      </c>
      <c r="Z9" s="4"/>
      <c r="AB9" s="7"/>
      <c r="AC9"/>
    </row>
    <row r="10" spans="2:29" ht="48.75" customHeight="1">
      <c r="B10" s="83"/>
      <c r="C10" s="93" t="s">
        <v>12</v>
      </c>
      <c r="D10" s="93" t="s">
        <v>13</v>
      </c>
      <c r="E10" s="93" t="s">
        <v>14</v>
      </c>
      <c r="F10" s="93" t="s">
        <v>15</v>
      </c>
      <c r="G10" s="93" t="s">
        <v>16</v>
      </c>
      <c r="H10" s="93" t="s">
        <v>17</v>
      </c>
      <c r="I10" s="93" t="s">
        <v>18</v>
      </c>
      <c r="J10" s="93" t="s">
        <v>19</v>
      </c>
      <c r="K10" s="93" t="s">
        <v>20</v>
      </c>
      <c r="L10" s="93" t="s">
        <v>21</v>
      </c>
      <c r="M10" s="94" t="s">
        <v>22</v>
      </c>
      <c r="N10" s="94" t="s">
        <v>23</v>
      </c>
      <c r="O10" s="94" t="s">
        <v>5</v>
      </c>
      <c r="P10" s="97" t="s">
        <v>6</v>
      </c>
      <c r="Q10" s="94" t="s">
        <v>8</v>
      </c>
      <c r="R10" s="94" t="s">
        <v>7</v>
      </c>
      <c r="S10" s="94" t="s">
        <v>9</v>
      </c>
      <c r="T10" s="94" t="s">
        <v>10</v>
      </c>
      <c r="U10" s="104"/>
      <c r="V10" s="95"/>
      <c r="W10" s="92"/>
      <c r="X10" s="92"/>
      <c r="Y10" s="92"/>
      <c r="Z10" s="4"/>
      <c r="AB10" s="7"/>
      <c r="AC10"/>
    </row>
    <row r="11" spans="2:29" ht="15.75" customHeight="1">
      <c r="B11" s="8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5"/>
      <c r="N11" s="95"/>
      <c r="O11" s="95"/>
      <c r="P11" s="98"/>
      <c r="Q11" s="106"/>
      <c r="R11" s="95"/>
      <c r="S11" s="95"/>
      <c r="T11" s="95"/>
      <c r="U11" s="104"/>
      <c r="V11" s="95"/>
      <c r="W11" s="92"/>
      <c r="X11" s="92"/>
      <c r="Y11" s="92"/>
      <c r="Z11" s="4"/>
      <c r="AB11" s="7"/>
      <c r="AC11"/>
    </row>
    <row r="12" spans="2:29" ht="21" customHeight="1">
      <c r="B12" s="8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6"/>
      <c r="N12" s="96"/>
      <c r="O12" s="96"/>
      <c r="P12" s="99"/>
      <c r="Q12" s="107"/>
      <c r="R12" s="96"/>
      <c r="S12" s="96"/>
      <c r="T12" s="96"/>
      <c r="U12" s="105"/>
      <c r="V12" s="96"/>
      <c r="W12" s="92"/>
      <c r="X12" s="92"/>
      <c r="Y12" s="9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/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0"/>
      <c r="V16" s="11"/>
      <c r="W16" s="31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92.1185</v>
      </c>
      <c r="D17" s="17">
        <v>3.9796</v>
      </c>
      <c r="E17" s="17">
        <v>1.0245</v>
      </c>
      <c r="F17" s="17">
        <v>0.1377</v>
      </c>
      <c r="G17" s="17">
        <v>0.2325</v>
      </c>
      <c r="H17" s="17">
        <v>0.0096</v>
      </c>
      <c r="I17" s="17">
        <v>0.0681</v>
      </c>
      <c r="J17" s="17">
        <v>0.0556</v>
      </c>
      <c r="K17" s="17">
        <v>0.1391</v>
      </c>
      <c r="L17" s="17">
        <v>0.0075</v>
      </c>
      <c r="M17" s="17">
        <v>1.6721</v>
      </c>
      <c r="N17" s="17">
        <v>0.5552</v>
      </c>
      <c r="O17" s="17">
        <v>0.7322</v>
      </c>
      <c r="P17" s="29">
        <v>34.86</v>
      </c>
      <c r="Q17" s="28">
        <v>8326</v>
      </c>
      <c r="R17" s="29">
        <v>38.6</v>
      </c>
      <c r="S17" s="11">
        <v>9220</v>
      </c>
      <c r="T17" s="11">
        <v>49.51</v>
      </c>
      <c r="U17" s="11">
        <v>8.6</v>
      </c>
      <c r="V17" s="11"/>
      <c r="W17" s="31" t="s">
        <v>41</v>
      </c>
      <c r="X17" s="11"/>
      <c r="Y17" s="11"/>
      <c r="AA17" s="14">
        <f t="shared" si="0"/>
        <v>100</v>
      </c>
      <c r="AB17" s="15" t="str">
        <f aca="true" t="shared" si="1" ref="AB17:AB36"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56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6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>
        <v>89.7148</v>
      </c>
      <c r="D24" s="17">
        <v>3.5191</v>
      </c>
      <c r="E24" s="17">
        <v>1.225</v>
      </c>
      <c r="F24" s="17">
        <v>0.1711</v>
      </c>
      <c r="G24" s="17">
        <v>0.3124</v>
      </c>
      <c r="H24" s="17">
        <v>0.0065</v>
      </c>
      <c r="I24" s="17">
        <v>0.0822</v>
      </c>
      <c r="J24" s="17">
        <v>0.0706</v>
      </c>
      <c r="K24" s="17">
        <v>0.1565</v>
      </c>
      <c r="L24" s="17">
        <v>0.0064</v>
      </c>
      <c r="M24" s="17">
        <v>2.5584</v>
      </c>
      <c r="N24" s="17">
        <v>2.177</v>
      </c>
      <c r="O24" s="17">
        <v>0.7583</v>
      </c>
      <c r="P24" s="29">
        <v>34.14</v>
      </c>
      <c r="Q24" s="28">
        <v>8154</v>
      </c>
      <c r="R24" s="29">
        <v>37.8</v>
      </c>
      <c r="S24" s="11">
        <v>9028</v>
      </c>
      <c r="T24" s="11">
        <v>47.64</v>
      </c>
      <c r="U24" s="11">
        <v>12.2</v>
      </c>
      <c r="V24" s="11"/>
      <c r="W24" s="22"/>
      <c r="X24" s="11"/>
      <c r="Y24" s="11"/>
      <c r="AA24" s="14">
        <f t="shared" si="0"/>
        <v>99.99999999999999</v>
      </c>
      <c r="AB24" s="15" t="str">
        <f t="shared" si="1"/>
        <v>ОК</v>
      </c>
    </row>
    <row r="25" spans="2:28" s="13" customFormat="1" ht="12.75">
      <c r="B25" s="9">
        <v>13</v>
      </c>
      <c r="C25" s="17">
        <v>90.1414</v>
      </c>
      <c r="D25" s="17">
        <v>3.6344</v>
      </c>
      <c r="E25" s="17">
        <v>1.2018</v>
      </c>
      <c r="F25" s="17">
        <v>0.1664</v>
      </c>
      <c r="G25" s="17">
        <v>0.301</v>
      </c>
      <c r="H25" s="17">
        <v>0.0086</v>
      </c>
      <c r="I25" s="17">
        <v>0.0813</v>
      </c>
      <c r="J25" s="17">
        <v>0.0684</v>
      </c>
      <c r="K25" s="17">
        <v>0.1523</v>
      </c>
      <c r="L25" s="17">
        <v>0.0064</v>
      </c>
      <c r="M25" s="17">
        <v>2.4006</v>
      </c>
      <c r="N25" s="17">
        <v>1.8374</v>
      </c>
      <c r="O25" s="17">
        <v>0.7535</v>
      </c>
      <c r="P25" s="29">
        <v>34.31</v>
      </c>
      <c r="Q25" s="28">
        <v>8195</v>
      </c>
      <c r="R25" s="29">
        <v>37.98</v>
      </c>
      <c r="S25" s="11">
        <v>9071</v>
      </c>
      <c r="T25" s="29">
        <v>48.02</v>
      </c>
      <c r="U25" s="11"/>
      <c r="V25" s="11"/>
      <c r="W25" s="56"/>
      <c r="X25" s="11"/>
      <c r="Y25" s="11"/>
      <c r="AA25" s="14">
        <f t="shared" si="0"/>
        <v>100</v>
      </c>
      <c r="AB25" s="15" t="str">
        <f t="shared" si="1"/>
        <v>ОК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>
        <v>9.3</v>
      </c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>
        <v>90.1765</v>
      </c>
      <c r="D32" s="17">
        <v>3.9555</v>
      </c>
      <c r="E32" s="17">
        <v>1.2787</v>
      </c>
      <c r="F32" s="17">
        <v>0.1771</v>
      </c>
      <c r="G32" s="17">
        <v>0.314</v>
      </c>
      <c r="H32" s="17">
        <v>0.0003</v>
      </c>
      <c r="I32" s="17">
        <v>0.085</v>
      </c>
      <c r="J32" s="17">
        <v>0.0686</v>
      </c>
      <c r="K32" s="17">
        <v>0.1793</v>
      </c>
      <c r="L32" s="17">
        <v>0.0071</v>
      </c>
      <c r="M32" s="17">
        <v>2.4894</v>
      </c>
      <c r="N32" s="17">
        <v>1.2685</v>
      </c>
      <c r="O32" s="17">
        <v>0.7512</v>
      </c>
      <c r="P32" s="29">
        <v>34.64</v>
      </c>
      <c r="Q32" s="28">
        <v>8274</v>
      </c>
      <c r="R32" s="29">
        <v>38.35</v>
      </c>
      <c r="S32" s="11">
        <v>9160</v>
      </c>
      <c r="T32" s="11">
        <v>48.55</v>
      </c>
      <c r="U32" s="11"/>
      <c r="V32" s="11"/>
      <c r="W32" s="22"/>
      <c r="X32" s="11"/>
      <c r="Y32" s="17"/>
      <c r="AA32" s="14">
        <f t="shared" si="0"/>
        <v>99.99999999999999</v>
      </c>
      <c r="AB32" s="15" t="str">
        <f t="shared" si="1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31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6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>
        <v>0.6</v>
      </c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>
        <v>91.4012</v>
      </c>
      <c r="D39" s="17">
        <v>4.245</v>
      </c>
      <c r="E39" s="17">
        <v>1.1281</v>
      </c>
      <c r="F39" s="17">
        <v>0.1514</v>
      </c>
      <c r="G39" s="17">
        <v>0.258</v>
      </c>
      <c r="H39" s="17">
        <v>0.0021</v>
      </c>
      <c r="I39" s="17">
        <v>0.074</v>
      </c>
      <c r="J39" s="17">
        <v>0.0599</v>
      </c>
      <c r="K39" s="17">
        <v>0.1979</v>
      </c>
      <c r="L39" s="17">
        <v>0.0061</v>
      </c>
      <c r="M39" s="17">
        <v>1.8917</v>
      </c>
      <c r="N39" s="17">
        <v>0.5846</v>
      </c>
      <c r="O39" s="17">
        <v>0.7388</v>
      </c>
      <c r="P39" s="29">
        <v>35.01</v>
      </c>
      <c r="Q39" s="28">
        <v>8362</v>
      </c>
      <c r="R39" s="10">
        <v>38.76</v>
      </c>
      <c r="S39" s="11">
        <v>9258</v>
      </c>
      <c r="T39" s="11">
        <v>49.48</v>
      </c>
      <c r="U39" s="11"/>
      <c r="V39" s="11"/>
      <c r="W39" s="22"/>
      <c r="X39" s="12"/>
      <c r="Y39" s="12"/>
      <c r="AA39" s="14">
        <f t="shared" si="0"/>
        <v>100</v>
      </c>
      <c r="AB39" s="15" t="str">
        <f>IF(AA39=100,"ОК"," ")</f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2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20"/>
      <c r="AA44" s="5"/>
      <c r="AB44" s="6"/>
      <c r="AC44"/>
    </row>
    <row r="45" spans="3:24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94</v>
      </c>
      <c r="D47" s="24"/>
      <c r="E47" s="24"/>
      <c r="F47" s="24"/>
      <c r="G47" s="24"/>
      <c r="H47" s="24"/>
      <c r="I47" s="24"/>
      <c r="J47" s="24"/>
      <c r="K47" s="24"/>
      <c r="L47" s="24" t="s">
        <v>90</v>
      </c>
      <c r="M47" s="24"/>
      <c r="N47" s="24"/>
      <c r="O47" s="24"/>
      <c r="P47" s="24"/>
      <c r="Q47" s="24"/>
      <c r="R47" s="24"/>
      <c r="S47" s="24" t="s">
        <v>98</v>
      </c>
      <c r="T47" s="24"/>
    </row>
    <row r="48" spans="3:22" ht="12.75">
      <c r="C48" s="1" t="s">
        <v>32</v>
      </c>
      <c r="L48" s="2" t="s">
        <v>0</v>
      </c>
      <c r="N48" s="2"/>
      <c r="P48" s="2" t="s">
        <v>1</v>
      </c>
      <c r="T48" s="2" t="s">
        <v>2</v>
      </c>
      <c r="U48" s="2"/>
      <c r="V48" s="2"/>
    </row>
    <row r="49" spans="3:20" ht="18" customHeight="1">
      <c r="C49" s="26" t="s">
        <v>113</v>
      </c>
      <c r="D49" s="27"/>
      <c r="E49" s="27"/>
      <c r="F49" s="27"/>
      <c r="G49" s="27"/>
      <c r="H49" s="27"/>
      <c r="I49" s="27"/>
      <c r="J49" s="27"/>
      <c r="K49" s="27"/>
      <c r="L49" s="27" t="s">
        <v>114</v>
      </c>
      <c r="M49" s="27"/>
      <c r="N49" s="27"/>
      <c r="O49" s="27"/>
      <c r="P49" s="27"/>
      <c r="Q49" s="27"/>
      <c r="R49" s="27"/>
      <c r="S49" s="24" t="s">
        <v>98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D10:D12"/>
    <mergeCell ref="S10:S12"/>
    <mergeCell ref="F10:F12"/>
    <mergeCell ref="I10:I12"/>
    <mergeCell ref="X9:X12"/>
    <mergeCell ref="E10:E12"/>
    <mergeCell ref="Y9:Y12"/>
    <mergeCell ref="C10:C12"/>
    <mergeCell ref="T10:T12"/>
    <mergeCell ref="V9:V12"/>
    <mergeCell ref="W9:W12"/>
    <mergeCell ref="G10:G12"/>
    <mergeCell ref="H10:H12"/>
    <mergeCell ref="Q10:Q12"/>
    <mergeCell ref="O10:O12"/>
    <mergeCell ref="P10:P12"/>
    <mergeCell ref="W2:Y2"/>
    <mergeCell ref="C6:AA6"/>
    <mergeCell ref="B7:Y7"/>
    <mergeCell ref="B8:Y8"/>
    <mergeCell ref="B9:B12"/>
    <mergeCell ref="C9:N9"/>
    <mergeCell ref="O9:T9"/>
    <mergeCell ref="U9:U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2016-06-03T07:23:47Z</cp:lastPrinted>
  <dcterms:created xsi:type="dcterms:W3CDTF">2010-01-29T08:37:16Z</dcterms:created>
  <dcterms:modified xsi:type="dcterms:W3CDTF">2016-10-07T06:37:04Z</dcterms:modified>
  <cp:category/>
  <cp:version/>
  <cp:contentType/>
  <cp:contentStatus/>
</cp:coreProperties>
</file>