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'Лист1'!$A$1:$X$29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<sst xmlns="http://schemas.openxmlformats.org/spreadsheetml/2006/main" count="50" uniqueCount="49">
  <si>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</si>
  <si>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</si>
  <si>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</si>
  <si>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</si>
  <si>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</si>
  <si>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</si>
  <si>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</si>
  <si>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</si>
  <si>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</si>
  <si>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</si>
  <si>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</si>
  <si>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</si>
  <si>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</si>
  <si>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</si>
  <si>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</si>
  <si>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</si>
  <si>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</si>
  <si>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</si>
  <si>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</si>
  <si>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</si>
  <si>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</si>
  <si>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</si>
  <si>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</si>
  <si>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</si>
  <si>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</si>
  <si>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</si>
  <si>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</si>
  <si>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</si>
  <si>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</si>
  <si>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</si>
  <si>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</si>
  <si>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</si>
  <si>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</si>
  <si>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</si>
  <si>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</si>
  <si>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</si>
  <si>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</si>
  <si>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</si>
  <si>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</si>
  <si>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ГРС-Угринів</t>
  </si>
  <si>
    <t>Хімік  ВХАЛ Богородчанського ЛВУМГ</t>
  </si>
  <si>
    <t>В. Опацький</t>
  </si>
  <si>
    <t>Головний інженер Богородчанського ЛВУМГ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</si>
  <si>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</si>
  <si>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</si>
  <si>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</si>
  <si>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05.09.2016 р.</t>
  </si>
  <si>
    <t>з ГРС-Угринів за період з 01.09.2016 р.  по  03.10.2016 р.</t>
  </si>
  <si>
    <t>Об'єм природного газу, який відповідає даному паспорту ФХП для ГРС-Угринів, у вересні становить  2 136 037 м³.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</si>
</sst>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187" fontId="2" fillId="33" borderId="15" xfId="0" applyNumberFormat="1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85" fontId="36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tabSelected="1" view="pageBreakPreview" zoomScale="87" zoomScaleSheetLayoutView="87" workbookViewId="0" topLeftCell="B4">
      <selection activeCell="W26" sqref="W26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7" width="7.125" style="0" customWidth="1"/>
    <col min="18" max="18" width="7.875" style="0" customWidth="1"/>
    <col min="19" max="19" width="8.00390625" style="0" customWidth="1"/>
    <col min="20" max="20" width="9.125" style="0" customWidth="1"/>
    <col min="21" max="21" width="6.00390625" style="0" customWidth="1"/>
    <col min="22" max="22" width="8.625" style="0" customWidth="1"/>
    <col min="23" max="23" width="7.625" style="0" customWidth="1"/>
    <col min="24" max="24" width="9.625" style="0" customWidth="1"/>
    <col min="25" max="25" width="7.625" style="0" customWidth="1"/>
    <col min="26" max="26" width="10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7"/>
      <c r="W2" s="68"/>
      <c r="X2" s="68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37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6" t="s">
        <v>30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2:26" ht="21.75" customHeight="1">
      <c r="B7" s="69" t="s">
        <v>35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4"/>
      <c r="Z7" s="4"/>
    </row>
    <row r="8" spans="2:26" ht="42" customHeight="1">
      <c r="B8" s="69" t="s">
        <v>39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4"/>
      <c r="Z8" s="4"/>
    </row>
    <row r="9" spans="2:26" ht="18" customHeight="1">
      <c r="B9" s="70" t="s">
        <v>47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4"/>
      <c r="Z9" s="4"/>
    </row>
    <row r="10" spans="2:28" ht="32.25" customHeight="1">
      <c r="B10" s="54" t="s">
        <v>14</v>
      </c>
      <c r="C10" s="63" t="s">
        <v>31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0" t="s">
        <v>32</v>
      </c>
      <c r="P10" s="61"/>
      <c r="Q10" s="61"/>
      <c r="R10" s="61"/>
      <c r="S10" s="61"/>
      <c r="T10" s="62"/>
      <c r="U10" s="51" t="s">
        <v>29</v>
      </c>
      <c r="V10" s="57" t="s">
        <v>26</v>
      </c>
      <c r="W10" s="57" t="s">
        <v>27</v>
      </c>
      <c r="X10" s="57" t="s">
        <v>28</v>
      </c>
      <c r="Y10" s="4"/>
      <c r="AA10" s="5"/>
      <c r="AB10"/>
    </row>
    <row r="11" spans="2:28" ht="48.75" customHeight="1">
      <c r="B11" s="55"/>
      <c r="C11" s="47" t="s">
        <v>15</v>
      </c>
      <c r="D11" s="47" t="s">
        <v>16</v>
      </c>
      <c r="E11" s="47" t="s">
        <v>17</v>
      </c>
      <c r="F11" s="47" t="s">
        <v>18</v>
      </c>
      <c r="G11" s="47" t="s">
        <v>38</v>
      </c>
      <c r="H11" s="47" t="s">
        <v>19</v>
      </c>
      <c r="I11" s="47" t="s">
        <v>20</v>
      </c>
      <c r="J11" s="47" t="s">
        <v>21</v>
      </c>
      <c r="K11" s="47" t="s">
        <v>22</v>
      </c>
      <c r="L11" s="47" t="s">
        <v>23</v>
      </c>
      <c r="M11" s="47" t="s">
        <v>24</v>
      </c>
      <c r="N11" s="47" t="s">
        <v>25</v>
      </c>
      <c r="O11" s="47" t="s">
        <v>10</v>
      </c>
      <c r="P11" s="44" t="s">
        <v>44</v>
      </c>
      <c r="Q11" s="47" t="s">
        <v>45</v>
      </c>
      <c r="R11" s="44" t="s">
        <v>11</v>
      </c>
      <c r="S11" s="47" t="s">
        <v>12</v>
      </c>
      <c r="T11" s="47" t="s">
        <v>13</v>
      </c>
      <c r="U11" s="52"/>
      <c r="V11" s="58"/>
      <c r="W11" s="58"/>
      <c r="X11" s="58"/>
      <c r="Y11" s="4"/>
      <c r="AA11" s="5"/>
      <c r="AB11"/>
    </row>
    <row r="12" spans="2:28" ht="15.75" customHeight="1">
      <c r="B12" s="5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5"/>
      <c r="Q12" s="48"/>
      <c r="R12" s="45"/>
      <c r="S12" s="48"/>
      <c r="T12" s="48"/>
      <c r="U12" s="52"/>
      <c r="V12" s="58"/>
      <c r="W12" s="58"/>
      <c r="X12" s="58"/>
      <c r="Y12" s="4"/>
      <c r="AA12" s="5"/>
      <c r="AB12"/>
    </row>
    <row r="13" spans="2:28" ht="21" customHeight="1">
      <c r="B13" s="56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6"/>
      <c r="Q13" s="49"/>
      <c r="R13" s="46"/>
      <c r="S13" s="49"/>
      <c r="T13" s="49"/>
      <c r="U13" s="53"/>
      <c r="V13" s="59"/>
      <c r="W13" s="59"/>
      <c r="X13" s="59"/>
      <c r="Y13" s="4"/>
      <c r="AA13" s="5"/>
      <c r="AB13"/>
    </row>
    <row r="14" spans="2:27" s="7" customFormat="1" ht="12.75" customHeight="1">
      <c r="B14" s="24">
        <v>1</v>
      </c>
      <c r="C14" s="27">
        <v>93.0812</v>
      </c>
      <c r="D14" s="27">
        <v>3.3755</v>
      </c>
      <c r="E14" s="27">
        <v>1.0914</v>
      </c>
      <c r="F14" s="27">
        <v>0.1917</v>
      </c>
      <c r="G14" s="27">
        <v>0.3366</v>
      </c>
      <c r="H14" s="27">
        <v>0.0024</v>
      </c>
      <c r="I14" s="27">
        <v>0.1018</v>
      </c>
      <c r="J14" s="27">
        <v>0.0894</v>
      </c>
      <c r="K14" s="27">
        <v>0.1513</v>
      </c>
      <c r="L14" s="27">
        <v>0.0048</v>
      </c>
      <c r="M14" s="27">
        <v>0.9366</v>
      </c>
      <c r="N14" s="27">
        <v>0.6373</v>
      </c>
      <c r="O14" s="29">
        <v>0.7312</v>
      </c>
      <c r="P14" s="29">
        <v>38.9461</v>
      </c>
      <c r="Q14" s="31">
        <f>P14*1000/4.1868</f>
        <v>9302.11617464412</v>
      </c>
      <c r="R14" s="29">
        <v>35.1596</v>
      </c>
      <c r="S14" s="31">
        <f>R14*1000/4.1868</f>
        <v>8397.726187064107</v>
      </c>
      <c r="T14" s="29">
        <v>49.9834</v>
      </c>
      <c r="U14" s="32"/>
      <c r="V14" s="36"/>
      <c r="W14" s="37"/>
      <c r="X14" s="37"/>
      <c r="Z14" s="26">
        <f aca="true" t="shared" si="0" ref="Z14:Z22">SUM(C14:N14)</f>
        <v>99.99999999999999</v>
      </c>
      <c r="AA14" s="8" t="str">
        <f>IF(Z14=100,"ОК"," ")</f>
        <v>ОК</v>
      </c>
    </row>
    <row r="15" spans="2:27" s="7" customFormat="1" ht="12.75" customHeight="1">
      <c r="B15" s="24">
        <v>5</v>
      </c>
      <c r="C15" s="27">
        <v>92.556</v>
      </c>
      <c r="D15" s="27">
        <v>4.0186</v>
      </c>
      <c r="E15" s="27">
        <v>0.6244</v>
      </c>
      <c r="F15" s="27">
        <v>0.1083</v>
      </c>
      <c r="G15" s="27">
        <v>0.1915</v>
      </c>
      <c r="H15" s="27">
        <v>0.0008</v>
      </c>
      <c r="I15" s="27">
        <v>0.0689</v>
      </c>
      <c r="J15" s="27">
        <v>0.0671</v>
      </c>
      <c r="K15" s="27">
        <v>0.1828</v>
      </c>
      <c r="L15" s="27">
        <v>0.0046</v>
      </c>
      <c r="M15" s="27">
        <v>1.0686</v>
      </c>
      <c r="N15" s="27">
        <v>1.1084</v>
      </c>
      <c r="O15" s="29">
        <v>0.7313</v>
      </c>
      <c r="P15" s="29">
        <v>38.4342</v>
      </c>
      <c r="Q15" s="31">
        <f>P15*1000/4.1868</f>
        <v>9179.850960160504</v>
      </c>
      <c r="R15" s="29">
        <v>34.6893</v>
      </c>
      <c r="S15" s="31">
        <f>R15*1000/4.1868</f>
        <v>8285.396961880197</v>
      </c>
      <c r="T15" s="29">
        <v>49.326</v>
      </c>
      <c r="U15" s="32"/>
      <c r="V15" s="38"/>
      <c r="W15" s="37"/>
      <c r="X15" s="37"/>
      <c r="Z15" s="26">
        <f t="shared" si="0"/>
        <v>100</v>
      </c>
      <c r="AA15" s="8" t="str">
        <f aca="true" t="shared" si="1" ref="AA15:AA22">IF(Z15=100,"ОК"," ")</f>
        <v>ОК</v>
      </c>
    </row>
    <row r="16" spans="2:27" s="7" customFormat="1" ht="12.75" customHeight="1">
      <c r="B16" s="24">
        <v>8</v>
      </c>
      <c r="C16" s="27">
        <v>93.1708</v>
      </c>
      <c r="D16" s="27">
        <v>3.3729</v>
      </c>
      <c r="E16" s="27">
        <v>0.5377</v>
      </c>
      <c r="F16" s="27">
        <v>0.1072</v>
      </c>
      <c r="G16" s="27">
        <v>0.2023</v>
      </c>
      <c r="H16" s="27">
        <v>0.0011</v>
      </c>
      <c r="I16" s="27">
        <v>0.0843</v>
      </c>
      <c r="J16" s="27">
        <v>0.0841</v>
      </c>
      <c r="K16" s="27">
        <v>0.181</v>
      </c>
      <c r="L16" s="27">
        <v>0.0054</v>
      </c>
      <c r="M16" s="27">
        <v>1.5048</v>
      </c>
      <c r="N16" s="27">
        <v>0.7484</v>
      </c>
      <c r="O16" s="29">
        <v>0.7253</v>
      </c>
      <c r="P16" s="29">
        <v>38.2169</v>
      </c>
      <c r="Q16" s="31">
        <f aca="true" t="shared" si="2" ref="Q16:Q22">P16*1000/4.1868</f>
        <v>9127.94974682335</v>
      </c>
      <c r="R16" s="29">
        <v>34.4873</v>
      </c>
      <c r="S16" s="31">
        <f aca="true" t="shared" si="3" ref="S16:S22">R16*1000/4.1868</f>
        <v>8237.150090761439</v>
      </c>
      <c r="T16" s="29">
        <v>49.248</v>
      </c>
      <c r="U16" s="32"/>
      <c r="V16" s="39"/>
      <c r="W16" s="37"/>
      <c r="X16" s="37"/>
      <c r="Z16" s="26">
        <f t="shared" si="0"/>
        <v>100</v>
      </c>
      <c r="AA16" s="8" t="str">
        <f t="shared" si="1"/>
        <v>ОК</v>
      </c>
    </row>
    <row r="17" spans="2:27" s="7" customFormat="1" ht="12.75" customHeight="1">
      <c r="B17" s="24">
        <v>12</v>
      </c>
      <c r="C17" s="27">
        <v>91.6989</v>
      </c>
      <c r="D17" s="27">
        <v>3.9689</v>
      </c>
      <c r="E17" s="27">
        <v>1.4446</v>
      </c>
      <c r="F17" s="27">
        <v>0.2293</v>
      </c>
      <c r="G17" s="27">
        <v>0.3906</v>
      </c>
      <c r="H17" s="27">
        <v>0.001</v>
      </c>
      <c r="I17" s="27">
        <v>0.0989</v>
      </c>
      <c r="J17" s="27">
        <v>0.0837</v>
      </c>
      <c r="K17" s="27">
        <v>0.175</v>
      </c>
      <c r="L17" s="27">
        <v>0.0037</v>
      </c>
      <c r="M17" s="27">
        <v>0.7944</v>
      </c>
      <c r="N17" s="27">
        <v>1.111</v>
      </c>
      <c r="O17" s="29">
        <v>0.7458</v>
      </c>
      <c r="P17" s="29">
        <v>39.2856</v>
      </c>
      <c r="Q17" s="31">
        <f t="shared" si="2"/>
        <v>9383.204356549157</v>
      </c>
      <c r="R17" s="29">
        <v>35.4805</v>
      </c>
      <c r="S17" s="31">
        <f t="shared" si="3"/>
        <v>8474.37183529187</v>
      </c>
      <c r="T17" s="30">
        <v>49.9255</v>
      </c>
      <c r="U17" s="32"/>
      <c r="W17" s="37"/>
      <c r="X17" s="37"/>
      <c r="Z17" s="26">
        <f t="shared" si="0"/>
        <v>99.99999999999999</v>
      </c>
      <c r="AA17" s="8" t="str">
        <f t="shared" si="1"/>
        <v>ОК</v>
      </c>
    </row>
    <row r="18" spans="2:27" s="7" customFormat="1" ht="12.75" customHeight="1">
      <c r="B18" s="24">
        <v>15</v>
      </c>
      <c r="C18" s="27">
        <v>92.5685</v>
      </c>
      <c r="D18" s="27">
        <v>3.4497</v>
      </c>
      <c r="E18" s="27">
        <v>1.4439</v>
      </c>
      <c r="F18" s="27">
        <v>0.2639</v>
      </c>
      <c r="G18" s="27">
        <v>0.4814</v>
      </c>
      <c r="H18" s="27">
        <v>0.0017</v>
      </c>
      <c r="I18" s="27">
        <v>0.1559</v>
      </c>
      <c r="J18" s="27">
        <v>0.1362</v>
      </c>
      <c r="K18" s="27">
        <v>0.2004</v>
      </c>
      <c r="L18" s="27">
        <v>0.004</v>
      </c>
      <c r="M18" s="27">
        <v>0.5551</v>
      </c>
      <c r="N18" s="27">
        <v>0.7393</v>
      </c>
      <c r="O18" s="29">
        <v>0.7427</v>
      </c>
      <c r="P18" s="29">
        <v>39.6276</v>
      </c>
      <c r="Q18" s="31">
        <f t="shared" si="2"/>
        <v>9464.889653195758</v>
      </c>
      <c r="R18" s="29">
        <v>35.7921</v>
      </c>
      <c r="S18" s="31">
        <f t="shared" si="3"/>
        <v>8548.796216680998</v>
      </c>
      <c r="T18" s="29">
        <v>50.463</v>
      </c>
      <c r="U18" s="32"/>
      <c r="V18" s="38"/>
      <c r="W18" s="37"/>
      <c r="X18" s="37"/>
      <c r="Z18" s="26">
        <f t="shared" si="0"/>
        <v>100.00000000000001</v>
      </c>
      <c r="AA18" s="8" t="str">
        <f t="shared" si="1"/>
        <v>ОК</v>
      </c>
    </row>
    <row r="19" spans="2:27" s="7" customFormat="1" ht="12.75" customHeight="1">
      <c r="B19" s="24">
        <v>19</v>
      </c>
      <c r="C19" s="27">
        <v>91.8336</v>
      </c>
      <c r="D19" s="27">
        <v>3.9228</v>
      </c>
      <c r="E19" s="27">
        <v>1.7865</v>
      </c>
      <c r="F19" s="27">
        <v>0.2829</v>
      </c>
      <c r="G19" s="27">
        <v>0.4982</v>
      </c>
      <c r="H19" s="27">
        <v>0.0014</v>
      </c>
      <c r="I19" s="27">
        <v>0.123</v>
      </c>
      <c r="J19" s="27">
        <v>0.0979</v>
      </c>
      <c r="K19" s="27">
        <v>0.2007</v>
      </c>
      <c r="L19" s="27">
        <v>0.004</v>
      </c>
      <c r="M19" s="27">
        <v>0.6198</v>
      </c>
      <c r="N19" s="27">
        <v>0.6292</v>
      </c>
      <c r="O19" s="29">
        <v>0.7475</v>
      </c>
      <c r="P19" s="29">
        <v>39.9189</v>
      </c>
      <c r="Q19" s="31">
        <f t="shared" si="2"/>
        <v>9534.465462883349</v>
      </c>
      <c r="R19" s="29">
        <v>36.0635</v>
      </c>
      <c r="S19" s="31">
        <f t="shared" si="3"/>
        <v>8613.6189930257</v>
      </c>
      <c r="T19" s="29">
        <v>50.6705</v>
      </c>
      <c r="U19" s="32"/>
      <c r="V19" s="40"/>
      <c r="W19" s="37"/>
      <c r="X19" s="37"/>
      <c r="Z19" s="26">
        <f t="shared" si="0"/>
        <v>100</v>
      </c>
      <c r="AA19" s="8" t="str">
        <f t="shared" si="1"/>
        <v>ОК</v>
      </c>
    </row>
    <row r="20" spans="2:27" s="7" customFormat="1" ht="12.75" customHeight="1">
      <c r="B20" s="24">
        <v>22</v>
      </c>
      <c r="C20" s="30">
        <v>93.4568</v>
      </c>
      <c r="D20" s="27">
        <v>3.5544</v>
      </c>
      <c r="E20" s="27">
        <v>0.8143</v>
      </c>
      <c r="F20" s="27">
        <v>0.1453</v>
      </c>
      <c r="G20" s="27">
        <v>0.2553</v>
      </c>
      <c r="H20" s="27">
        <v>0.0011</v>
      </c>
      <c r="I20" s="27">
        <v>0.1053</v>
      </c>
      <c r="J20" s="27">
        <v>0.0957</v>
      </c>
      <c r="K20" s="27">
        <v>0.2305</v>
      </c>
      <c r="L20" s="27">
        <v>0.0038</v>
      </c>
      <c r="M20" s="27">
        <v>0.6321</v>
      </c>
      <c r="N20" s="27">
        <v>0.7054</v>
      </c>
      <c r="O20" s="29">
        <v>0.7286</v>
      </c>
      <c r="P20" s="29">
        <v>38.9436</v>
      </c>
      <c r="Q20" s="31">
        <f t="shared" si="2"/>
        <v>9301.519059902552</v>
      </c>
      <c r="R20" s="29">
        <v>35.1544</v>
      </c>
      <c r="S20" s="31">
        <f t="shared" si="3"/>
        <v>8396.484188401644</v>
      </c>
      <c r="T20" s="29">
        <v>50.0711</v>
      </c>
      <c r="U20" s="32"/>
      <c r="V20" s="39" t="s">
        <v>36</v>
      </c>
      <c r="W20" s="37">
        <v>0.463</v>
      </c>
      <c r="X20" s="37">
        <v>0.275</v>
      </c>
      <c r="Z20" s="26">
        <f t="shared" si="0"/>
        <v>100</v>
      </c>
      <c r="AA20" s="8" t="str">
        <f t="shared" si="1"/>
        <v>ОК</v>
      </c>
    </row>
    <row r="21" spans="2:27" s="7" customFormat="1" ht="12.75" customHeight="1">
      <c r="B21" s="24">
        <v>26</v>
      </c>
      <c r="C21" s="27">
        <v>92.5006</v>
      </c>
      <c r="D21" s="27">
        <v>4.8619</v>
      </c>
      <c r="E21" s="27">
        <v>0.2283</v>
      </c>
      <c r="F21" s="27">
        <v>0.0343</v>
      </c>
      <c r="G21" s="27">
        <v>0.0596</v>
      </c>
      <c r="H21" s="27">
        <v>0.0002</v>
      </c>
      <c r="I21" s="27">
        <v>0.0217</v>
      </c>
      <c r="J21" s="27">
        <v>0.0216</v>
      </c>
      <c r="K21" s="27">
        <v>0.1458</v>
      </c>
      <c r="L21" s="27">
        <v>0.0052</v>
      </c>
      <c r="M21" s="27">
        <v>0.9435</v>
      </c>
      <c r="N21" s="27">
        <v>1.1773</v>
      </c>
      <c r="O21" s="29">
        <v>0.7248</v>
      </c>
      <c r="P21" s="29">
        <v>38.1455</v>
      </c>
      <c r="Q21" s="31">
        <f t="shared" si="2"/>
        <v>9110.896149804146</v>
      </c>
      <c r="R21" s="29">
        <v>34.4194</v>
      </c>
      <c r="S21" s="31">
        <f t="shared" si="3"/>
        <v>8220.932454380434</v>
      </c>
      <c r="T21" s="30">
        <v>49.1719</v>
      </c>
      <c r="U21" s="32"/>
      <c r="V21" s="41"/>
      <c r="W21" s="37"/>
      <c r="X21" s="37"/>
      <c r="Z21" s="26">
        <f t="shared" si="0"/>
        <v>100.00000000000003</v>
      </c>
      <c r="AA21" s="8" t="str">
        <f t="shared" si="1"/>
        <v>ОК</v>
      </c>
    </row>
    <row r="22" spans="2:27" s="7" customFormat="1" ht="12.75" customHeight="1">
      <c r="B22" s="25">
        <v>29</v>
      </c>
      <c r="C22" s="27">
        <v>91.9833</v>
      </c>
      <c r="D22" s="27">
        <v>4.5521</v>
      </c>
      <c r="E22" s="27">
        <v>0.2775</v>
      </c>
      <c r="F22" s="27">
        <v>0.0492</v>
      </c>
      <c r="G22" s="27">
        <v>0.0983</v>
      </c>
      <c r="H22" s="27">
        <v>0.0004</v>
      </c>
      <c r="I22" s="27">
        <v>0.0384</v>
      </c>
      <c r="J22" s="27">
        <v>0.0262</v>
      </c>
      <c r="K22" s="27">
        <v>0.1536</v>
      </c>
      <c r="L22" s="27">
        <v>0.0058</v>
      </c>
      <c r="M22" s="27">
        <v>0.9647</v>
      </c>
      <c r="N22" s="27">
        <v>1.8505</v>
      </c>
      <c r="O22" s="29">
        <v>0.7332</v>
      </c>
      <c r="P22" s="27">
        <v>37.9078</v>
      </c>
      <c r="Q22" s="31">
        <f t="shared" si="2"/>
        <v>9054.12248017579</v>
      </c>
      <c r="R22" s="27">
        <v>34.2059</v>
      </c>
      <c r="S22" s="31">
        <f t="shared" si="3"/>
        <v>8169.938855450464</v>
      </c>
      <c r="T22" s="28">
        <v>48.5846</v>
      </c>
      <c r="U22" s="30"/>
      <c r="V22" s="42"/>
      <c r="W22" s="37"/>
      <c r="X22" s="43"/>
      <c r="Z22" s="26">
        <f t="shared" si="0"/>
        <v>99.99999999999997</v>
      </c>
      <c r="AA22" s="8" t="str">
        <f t="shared" si="1"/>
        <v>ОК</v>
      </c>
    </row>
    <row r="23" spans="2:27" s="33" customFormat="1" ht="12.75" customHeight="1">
      <c r="B23" s="71" t="s">
        <v>48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18"/>
      <c r="Z23" s="34"/>
      <c r="AA23" s="35"/>
    </row>
    <row r="24" spans="3:23" ht="12.75" customHeight="1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3:23" ht="12.7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7"/>
      <c r="T25" s="17"/>
      <c r="U25" s="17"/>
      <c r="V25" s="17"/>
      <c r="W25" s="17"/>
    </row>
    <row r="26" spans="3:20" ht="12.75" customHeight="1">
      <c r="C26" s="21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 t="s">
        <v>41</v>
      </c>
      <c r="N26" s="19"/>
      <c r="O26" s="19"/>
      <c r="P26" s="19"/>
      <c r="Q26" s="19"/>
      <c r="R26" s="19"/>
      <c r="S26" s="19"/>
      <c r="T26" s="19" t="s">
        <v>46</v>
      </c>
    </row>
    <row r="27" spans="3:21" ht="12.75" customHeight="1">
      <c r="C27" s="1"/>
      <c r="L27" s="2"/>
      <c r="N27" s="2"/>
      <c r="T27" s="2"/>
      <c r="U27" s="2"/>
    </row>
    <row r="28" spans="3:20" ht="18" customHeight="1">
      <c r="C28" s="21" t="s">
        <v>40</v>
      </c>
      <c r="D28" s="22"/>
      <c r="E28" s="22"/>
      <c r="F28" s="22"/>
      <c r="G28" s="22"/>
      <c r="H28" s="22"/>
      <c r="I28" s="22"/>
      <c r="J28" s="22"/>
      <c r="K28" s="22"/>
      <c r="L28" s="22"/>
      <c r="M28" s="22" t="s">
        <v>43</v>
      </c>
      <c r="N28" s="22"/>
      <c r="O28" s="22"/>
      <c r="P28" s="22"/>
      <c r="Q28" s="22"/>
      <c r="R28" s="22"/>
      <c r="S28" s="22"/>
      <c r="T28" s="22" t="s">
        <v>46</v>
      </c>
    </row>
    <row r="29" spans="3:21" ht="12.75">
      <c r="C29" s="1"/>
      <c r="L29" s="2"/>
      <c r="N29" s="2"/>
      <c r="T29" s="2"/>
      <c r="U29" s="2"/>
    </row>
    <row r="31" spans="3:24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</sheetData>
  <sheetProtection/>
  <mergeCells count="32">
    <mergeCell ref="K11:K13"/>
    <mergeCell ref="B8:X8"/>
    <mergeCell ref="N11:N13"/>
    <mergeCell ref="S11:S13"/>
    <mergeCell ref="B6:Z6"/>
    <mergeCell ref="E11:E13"/>
    <mergeCell ref="F11:F13"/>
    <mergeCell ref="V2:X2"/>
    <mergeCell ref="B7:X7"/>
    <mergeCell ref="B9:X9"/>
    <mergeCell ref="D11:D13"/>
    <mergeCell ref="C11:C13"/>
    <mergeCell ref="V10:V13"/>
    <mergeCell ref="G11:G13"/>
    <mergeCell ref="X10:X13"/>
    <mergeCell ref="O10:T10"/>
    <mergeCell ref="O11:O13"/>
    <mergeCell ref="I11:I13"/>
    <mergeCell ref="M11:M13"/>
    <mergeCell ref="R11:R13"/>
    <mergeCell ref="C10:N10"/>
    <mergeCell ref="T11:T13"/>
    <mergeCell ref="P11:P13"/>
    <mergeCell ref="Q11:Q13"/>
    <mergeCell ref="C24:W24"/>
    <mergeCell ref="B23:W23"/>
    <mergeCell ref="U10:U13"/>
    <mergeCell ref="B10:B13"/>
    <mergeCell ref="H11:H13"/>
    <mergeCell ref="J11:J13"/>
    <mergeCell ref="W10:W13"/>
    <mergeCell ref="L11:L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2016-09-05T06:16:46Z</cp:lastPrinted>
  <dcterms:created xsi:type="dcterms:W3CDTF">2010-01-29T08:37:16Z</dcterms:created>
  <dcterms:modified xsi:type="dcterms:W3CDTF">2016-10-05T05:10:12Z</dcterms:modified>
  <cp:category/>
  <cp:version/>
  <cp:contentType/>
  <cp:contentStatus/>
</cp:coreProperties>
</file>