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06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'Лист1'!$A$1:$Z$51</definedName>
  </definedNames>
  <calcPr fullCalcOnLoad="1"/>
</workbook>
</file>

<file path=xl/sharedStrings.xml><?xml version="1.0" encoding="utf-8"?>
<sst xmlns="http://schemas.openxmlformats.org/spreadsheetml/2006/main" count="65" uniqueCount="56">
  <si>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</si>
  <si>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</si>
  <si>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</si>
  <si>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</si>
  <si>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</si>
  <si>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</si>
  <si>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</si>
  <si>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</si>
  <si>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</si>
  <si>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</si>
  <si>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</si>
  <si>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</si>
  <si>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</si>
  <si>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</si>
  <si>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</si>
  <si>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</si>
  <si>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</si>
  <si>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</si>
  <si>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</si>
  <si>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</si>
  <si>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</si>
  <si>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</si>
  <si>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</si>
  <si>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</si>
  <si>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</si>
  <si>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</si>
  <si>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</si>
  <si>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</si>
  <si>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</si>
  <si>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</si>
  <si>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</si>
  <si>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</si>
  <si>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</si>
  <si>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</si>
  <si>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</si>
  <si>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</si>
  <si>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</si>
  <si>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Пролетарське ВУПЗГ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</si>
  <si>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</si>
  <si>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</si>
  <si>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>Філія "УМГ"</t>
    </r>
    <r>
      <rPr>
        <sz val="9"/>
        <rFont val="Times New Roman"/>
        <family val="1"/>
      </rPr>
      <t>ХАРКІВТРАНСГАЗ</t>
    </r>
    <r>
      <rPr>
        <sz val="8"/>
        <rFont val="Times New Roman"/>
        <family val="1"/>
      </rPr>
      <t>"</t>
    </r>
  </si>
  <si>
    <r>
      <t xml:space="preserve">Свідоцтво про атестацію </t>
    </r>
    <r>
      <rPr>
        <b/>
        <sz val="8"/>
        <rFont val="Times New Roman"/>
        <family val="1"/>
      </rPr>
      <t>№ ПЧ -07-0/1158-2014</t>
    </r>
    <r>
      <rPr>
        <sz val="8"/>
        <rFont val="Times New Roman"/>
        <family val="1"/>
      </rPr>
      <t xml:space="preserve"> дійсне до </t>
    </r>
    <r>
      <rPr>
        <b/>
        <sz val="8"/>
        <rFont val="Times New Roman"/>
        <family val="1"/>
      </rPr>
      <t>22.10.2017 р.</t>
    </r>
  </si>
  <si>
    <t>при 20°С; 101,325 кПа</t>
  </si>
  <si>
    <t>густина кг/м³</t>
  </si>
  <si>
    <t>теплота зоряння нижча МДж/м³</t>
  </si>
  <si>
    <t>Загальний обсяг газу, м3</t>
  </si>
  <si>
    <t xml:space="preserve">Провідний диспетчер з транспортування газу                                                                    </t>
  </si>
  <si>
    <t xml:space="preserve">Начальник    Пролетарського ВУПЗГ                                                                  </t>
  </si>
  <si>
    <t>Андрусів В.М.</t>
  </si>
  <si>
    <t>Германенко О.М.</t>
  </si>
  <si>
    <t xml:space="preserve">Завідувач ХАЛ                                                                                                                    </t>
  </si>
  <si>
    <t>Рекунович В.В.</t>
  </si>
  <si>
    <t>переданого  Пролетарським ВУПЗГ УМГ "ХАРКІВТРАНСГАЗ" та прийнятого ТОВ "РЕГІОНАЛЬНА ГАЗОВА КОМПАНІЯ ДНІПРОПЕТРОВСЬКГАЗ"</t>
  </si>
  <si>
    <r>
      <t xml:space="preserve">з газопроводу -відгалудження </t>
    </r>
    <r>
      <rPr>
        <b/>
        <sz val="12"/>
        <rFont val="Times New Roman"/>
        <family val="1"/>
      </rPr>
      <t>Пролетарська СПЗГ-ШДКРІ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>01.09.2016 по 30.09.2016р.</t>
    </r>
    <r>
      <rPr>
        <sz val="12"/>
        <rFont val="Times New Roman"/>
        <family val="1"/>
      </rPr>
      <t xml:space="preserve"> (точка відбору - АГРС-1/3, с. Приорільське)</t>
    </r>
  </si>
  <si>
    <t>03.10.2016 р.</t>
  </si>
  <si>
    <t>відсутні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</si>
</sst>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[$-FC19]d\ mmmm\ yyyy\ &quot;г.&quot;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86" fontId="1" fillId="0" borderId="0" xfId="0" applyNumberFormat="1" applyFont="1" applyFill="1" applyAlignment="1">
      <alignment/>
    </xf>
    <xf numFmtId="186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87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185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185" fontId="1" fillId="0" borderId="15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10" xfId="0" applyFont="1" applyBorder="1" applyAlignment="1">
      <alignment horizont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185" fontId="1" fillId="0" borderId="15" xfId="0" applyNumberFormat="1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textRotation="90" wrapText="1"/>
    </xf>
    <xf numFmtId="0" fontId="6" fillId="0" borderId="23" xfId="0" applyFont="1" applyBorder="1" applyAlignment="1">
      <alignment horizontal="center" textRotation="90" wrapText="1"/>
    </xf>
    <xf numFmtId="0" fontId="6" fillId="0" borderId="24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3" fillId="0" borderId="16" xfId="0" applyFont="1" applyBorder="1" applyAlignment="1">
      <alignment textRotation="90" wrapText="1"/>
    </xf>
    <xf numFmtId="0" fontId="3" fillId="0" borderId="17" xfId="0" applyFont="1" applyBorder="1" applyAlignment="1">
      <alignment textRotation="90"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3"/>
  <sheetViews>
    <sheetView tabSelected="1" view="pageBreakPreview" zoomScaleSheetLayoutView="100" workbookViewId="0" topLeftCell="A30">
      <selection activeCell="Z47" sqref="Z4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4" customWidth="1"/>
  </cols>
  <sheetData>
    <row r="1" spans="2:28" ht="12.75">
      <c r="B1" s="2" t="s">
        <v>12</v>
      </c>
      <c r="C1" s="2"/>
      <c r="D1" s="2"/>
      <c r="E1" s="2"/>
      <c r="F1" s="2"/>
      <c r="G1" s="2"/>
      <c r="H1" s="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28" ht="12.75">
      <c r="B2" s="2" t="s">
        <v>40</v>
      </c>
      <c r="C2" s="2"/>
      <c r="D2" s="2"/>
      <c r="E2" s="2"/>
      <c r="F2" s="2"/>
      <c r="G2" s="2"/>
      <c r="H2" s="1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50"/>
      <c r="X2" s="51"/>
      <c r="Y2" s="51"/>
      <c r="Z2" s="51"/>
      <c r="AA2" s="1"/>
      <c r="AB2" s="1"/>
    </row>
    <row r="3" spans="2:28" ht="12.75">
      <c r="B3" s="19" t="s">
        <v>37</v>
      </c>
      <c r="C3" s="2"/>
      <c r="D3" s="2"/>
      <c r="E3" s="2"/>
      <c r="F3" s="2"/>
      <c r="G3" s="2"/>
      <c r="H3" s="1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 ht="12.75">
      <c r="B4" s="2" t="s">
        <v>3</v>
      </c>
      <c r="C4" s="2"/>
      <c r="D4" s="2"/>
      <c r="E4" s="2"/>
      <c r="F4" s="2"/>
      <c r="G4" s="2"/>
      <c r="H4" s="1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28" ht="12.75">
      <c r="B5" s="2" t="s">
        <v>41</v>
      </c>
      <c r="C5" s="2"/>
      <c r="D5" s="2"/>
      <c r="E5" s="2"/>
      <c r="F5" s="2"/>
      <c r="G5" s="2"/>
      <c r="H5" s="1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2:28" ht="21.75" customHeight="1">
      <c r="B6" s="1"/>
      <c r="C6" s="44" t="s">
        <v>33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5"/>
    </row>
    <row r="7" spans="2:28" ht="18.75" customHeight="1">
      <c r="B7" s="52" t="s">
        <v>52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1"/>
      <c r="AB7" s="1"/>
    </row>
    <row r="8" spans="2:28" ht="18" customHeight="1">
      <c r="B8" s="54" t="s">
        <v>53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1"/>
      <c r="AB8" s="1"/>
    </row>
    <row r="9" spans="2:30" ht="32.25" customHeight="1">
      <c r="B9" s="64" t="s">
        <v>17</v>
      </c>
      <c r="C9" s="67" t="s">
        <v>34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O9" s="56" t="s">
        <v>42</v>
      </c>
      <c r="P9" s="57"/>
      <c r="Q9" s="57"/>
      <c r="R9" s="57"/>
      <c r="S9" s="57"/>
      <c r="T9" s="58"/>
      <c r="U9" s="60" t="s">
        <v>31</v>
      </c>
      <c r="V9" s="63" t="s">
        <v>32</v>
      </c>
      <c r="W9" s="46" t="s">
        <v>30</v>
      </c>
      <c r="X9" s="46" t="s">
        <v>38</v>
      </c>
      <c r="Y9" s="46" t="s">
        <v>39</v>
      </c>
      <c r="Z9" s="47" t="s">
        <v>45</v>
      </c>
      <c r="AA9" s="1"/>
      <c r="AB9" s="1"/>
      <c r="AC9" s="4"/>
      <c r="AD9"/>
    </row>
    <row r="10" spans="2:30" ht="48.75" customHeight="1">
      <c r="B10" s="65"/>
      <c r="C10" s="40" t="s">
        <v>18</v>
      </c>
      <c r="D10" s="40" t="s">
        <v>19</v>
      </c>
      <c r="E10" s="40" t="s">
        <v>20</v>
      </c>
      <c r="F10" s="40" t="s">
        <v>21</v>
      </c>
      <c r="G10" s="40" t="s">
        <v>22</v>
      </c>
      <c r="H10" s="40" t="s">
        <v>23</v>
      </c>
      <c r="I10" s="40" t="s">
        <v>24</v>
      </c>
      <c r="J10" s="40" t="s">
        <v>25</v>
      </c>
      <c r="K10" s="40" t="s">
        <v>26</v>
      </c>
      <c r="L10" s="40" t="s">
        <v>27</v>
      </c>
      <c r="M10" s="41" t="s">
        <v>28</v>
      </c>
      <c r="N10" s="41" t="s">
        <v>29</v>
      </c>
      <c r="O10" s="41" t="s">
        <v>43</v>
      </c>
      <c r="P10" s="41" t="s">
        <v>44</v>
      </c>
      <c r="Q10" s="41" t="s">
        <v>14</v>
      </c>
      <c r="R10" s="41" t="s">
        <v>13</v>
      </c>
      <c r="S10" s="41" t="s">
        <v>15</v>
      </c>
      <c r="T10" s="41" t="s">
        <v>16</v>
      </c>
      <c r="U10" s="61"/>
      <c r="V10" s="42"/>
      <c r="W10" s="46"/>
      <c r="X10" s="46"/>
      <c r="Y10" s="46"/>
      <c r="Z10" s="47"/>
      <c r="AA10" s="1"/>
      <c r="AB10" s="1"/>
      <c r="AC10" s="4"/>
      <c r="AD10"/>
    </row>
    <row r="11" spans="2:30" ht="15.75" customHeight="1">
      <c r="B11" s="65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2"/>
      <c r="N11" s="42"/>
      <c r="O11" s="42"/>
      <c r="P11" s="48"/>
      <c r="Q11" s="48"/>
      <c r="R11" s="42"/>
      <c r="S11" s="42"/>
      <c r="T11" s="42"/>
      <c r="U11" s="61"/>
      <c r="V11" s="42"/>
      <c r="W11" s="46"/>
      <c r="X11" s="46"/>
      <c r="Y11" s="46"/>
      <c r="Z11" s="47"/>
      <c r="AA11" s="1"/>
      <c r="AB11" s="1"/>
      <c r="AC11" s="4"/>
      <c r="AD11"/>
    </row>
    <row r="12" spans="2:30" ht="21" customHeight="1">
      <c r="B12" s="66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3"/>
      <c r="N12" s="43"/>
      <c r="O12" s="43"/>
      <c r="P12" s="49"/>
      <c r="Q12" s="49"/>
      <c r="R12" s="43"/>
      <c r="S12" s="43"/>
      <c r="T12" s="43"/>
      <c r="U12" s="62"/>
      <c r="V12" s="43"/>
      <c r="W12" s="46"/>
      <c r="X12" s="46"/>
      <c r="Y12" s="46"/>
      <c r="Z12" s="47"/>
      <c r="AA12" s="1"/>
      <c r="AB12" s="1"/>
      <c r="AC12" s="4"/>
      <c r="AD12"/>
    </row>
    <row r="13" spans="2:29" s="5" customFormat="1" ht="12.75">
      <c r="B13" s="20">
        <v>1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6"/>
      <c r="Q13" s="27"/>
      <c r="R13" s="26"/>
      <c r="S13" s="27"/>
      <c r="T13" s="26"/>
      <c r="U13" s="30"/>
      <c r="V13" s="30"/>
      <c r="W13" s="35"/>
      <c r="X13" s="28"/>
      <c r="Y13" s="28"/>
      <c r="Z13" s="27">
        <v>5</v>
      </c>
      <c r="AA13" s="21"/>
      <c r="AB13" s="22">
        <f>SUM(C13:N13)</f>
        <v>0</v>
      </c>
      <c r="AC13" s="6" t="str">
        <f>IF(AB13=100,"ОК"," ")</f>
        <v> </v>
      </c>
    </row>
    <row r="14" spans="2:29" s="5" customFormat="1" ht="12.75">
      <c r="B14" s="20">
        <v>2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6"/>
      <c r="Q14" s="27"/>
      <c r="R14" s="26"/>
      <c r="S14" s="27"/>
      <c r="T14" s="26"/>
      <c r="U14" s="30"/>
      <c r="V14" s="30"/>
      <c r="W14" s="36" t="s">
        <v>55</v>
      </c>
      <c r="X14" s="28"/>
      <c r="Y14" s="28"/>
      <c r="Z14" s="27">
        <v>8</v>
      </c>
      <c r="AA14" s="21"/>
      <c r="AB14" s="22">
        <f aca="true" t="shared" si="0" ref="AB14:AB43">SUM(C14:N14)</f>
        <v>0</v>
      </c>
      <c r="AC14" s="6" t="str">
        <f>IF(AB14=100,"ОК"," ")</f>
        <v> </v>
      </c>
    </row>
    <row r="15" spans="2:29" s="5" customFormat="1" ht="12.75">
      <c r="B15" s="20">
        <v>3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6"/>
      <c r="Q15" s="27"/>
      <c r="R15" s="26"/>
      <c r="S15" s="27"/>
      <c r="T15" s="26"/>
      <c r="U15" s="30"/>
      <c r="V15" s="30"/>
      <c r="W15" s="29"/>
      <c r="X15" s="28"/>
      <c r="Y15" s="28"/>
      <c r="Z15" s="27"/>
      <c r="AA15" s="21"/>
      <c r="AB15" s="22">
        <f t="shared" si="0"/>
        <v>0</v>
      </c>
      <c r="AC15" s="6" t="str">
        <f>IF(AB15=100,"ОК"," ")</f>
        <v> </v>
      </c>
    </row>
    <row r="16" spans="2:29" s="5" customFormat="1" ht="12.75">
      <c r="B16" s="20">
        <v>4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6"/>
      <c r="Q16" s="27"/>
      <c r="R16" s="26"/>
      <c r="S16" s="27"/>
      <c r="T16" s="26"/>
      <c r="U16" s="30"/>
      <c r="V16" s="30"/>
      <c r="W16" s="29"/>
      <c r="X16" s="28"/>
      <c r="Y16" s="28"/>
      <c r="Z16" s="27"/>
      <c r="AA16" s="21"/>
      <c r="AB16" s="22">
        <f t="shared" si="0"/>
        <v>0</v>
      </c>
      <c r="AC16" s="6" t="str">
        <f>IF(AB16=100,"ОК"," ")</f>
        <v> </v>
      </c>
    </row>
    <row r="17" spans="2:29" s="5" customFormat="1" ht="12.75">
      <c r="B17" s="20">
        <v>5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6"/>
      <c r="Q17" s="27"/>
      <c r="R17" s="26"/>
      <c r="S17" s="27"/>
      <c r="T17" s="26"/>
      <c r="U17" s="28"/>
      <c r="V17" s="28"/>
      <c r="W17" s="29"/>
      <c r="X17" s="28"/>
      <c r="Y17" s="28"/>
      <c r="Z17" s="27"/>
      <c r="AA17" s="21"/>
      <c r="AB17" s="22">
        <f t="shared" si="0"/>
        <v>0</v>
      </c>
      <c r="AC17" s="6" t="str">
        <f>IF(AB17=100,"ОК"," ")</f>
        <v> </v>
      </c>
    </row>
    <row r="18" spans="2:29" s="5" customFormat="1" ht="12.75">
      <c r="B18" s="20">
        <v>6</v>
      </c>
      <c r="C18" s="25">
        <v>94.0885</v>
      </c>
      <c r="D18" s="25">
        <v>3.0231</v>
      </c>
      <c r="E18" s="25">
        <v>0.9227</v>
      </c>
      <c r="F18" s="25">
        <v>0.136</v>
      </c>
      <c r="G18" s="25">
        <v>0.1577</v>
      </c>
      <c r="H18" s="25">
        <v>0.0002</v>
      </c>
      <c r="I18" s="25">
        <v>0.0346</v>
      </c>
      <c r="J18" s="25">
        <v>0.0276</v>
      </c>
      <c r="K18" s="25">
        <v>0.0453</v>
      </c>
      <c r="L18" s="25">
        <v>0.0088</v>
      </c>
      <c r="M18" s="25">
        <v>1.3451</v>
      </c>
      <c r="N18" s="25">
        <v>0.2103</v>
      </c>
      <c r="O18" s="25">
        <v>0.7139</v>
      </c>
      <c r="P18" s="26">
        <v>34.5268</v>
      </c>
      <c r="Q18" s="27">
        <f>1000*P18/4.1868</f>
        <v>8246.584503678228</v>
      </c>
      <c r="R18" s="26">
        <v>38.2509</v>
      </c>
      <c r="S18" s="27">
        <f>1000*R18/4.1868</f>
        <v>9136.070507308685</v>
      </c>
      <c r="T18" s="26">
        <v>49.6827</v>
      </c>
      <c r="U18" s="30">
        <v>-9.8</v>
      </c>
      <c r="V18" s="30">
        <v>-2.8</v>
      </c>
      <c r="W18" s="29"/>
      <c r="X18" s="28">
        <v>0.003</v>
      </c>
      <c r="Y18" s="28">
        <v>0.0002</v>
      </c>
      <c r="Z18" s="27"/>
      <c r="AA18" s="21"/>
      <c r="AB18" s="22">
        <f t="shared" si="0"/>
        <v>99.99990000000001</v>
      </c>
      <c r="AC18" s="6"/>
    </row>
    <row r="19" spans="2:29" s="5" customFormat="1" ht="12.75">
      <c r="B19" s="20">
        <v>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6"/>
      <c r="Q19" s="27"/>
      <c r="R19" s="26"/>
      <c r="S19" s="27"/>
      <c r="T19" s="26"/>
      <c r="U19" s="28"/>
      <c r="V19" s="28"/>
      <c r="W19" s="29"/>
      <c r="X19" s="28"/>
      <c r="Y19" s="28"/>
      <c r="Z19" s="27"/>
      <c r="AA19" s="21"/>
      <c r="AB19" s="22">
        <f t="shared" si="0"/>
        <v>0</v>
      </c>
      <c r="AC19" s="6"/>
    </row>
    <row r="20" spans="2:29" s="5" customFormat="1" ht="12.75">
      <c r="B20" s="20">
        <v>8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6"/>
      <c r="Q20" s="27"/>
      <c r="R20" s="26"/>
      <c r="S20" s="27"/>
      <c r="T20" s="26"/>
      <c r="U20" s="30"/>
      <c r="V20" s="30"/>
      <c r="W20" s="29"/>
      <c r="X20" s="28"/>
      <c r="Y20" s="28"/>
      <c r="Z20" s="27">
        <v>3</v>
      </c>
      <c r="AA20" s="21"/>
      <c r="AB20" s="22">
        <f t="shared" si="0"/>
        <v>0</v>
      </c>
      <c r="AC20" s="6"/>
    </row>
    <row r="21" spans="2:29" s="5" customFormat="1" ht="12.75">
      <c r="B21" s="20">
        <v>9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6"/>
      <c r="Q21" s="27"/>
      <c r="R21" s="26"/>
      <c r="S21" s="27"/>
      <c r="T21" s="26"/>
      <c r="U21" s="30"/>
      <c r="V21" s="30"/>
      <c r="W21" s="35"/>
      <c r="X21" s="28"/>
      <c r="Y21" s="28"/>
      <c r="Z21" s="27">
        <v>1</v>
      </c>
      <c r="AA21" s="21"/>
      <c r="AB21" s="22">
        <f t="shared" si="0"/>
        <v>0</v>
      </c>
      <c r="AC21" s="6"/>
    </row>
    <row r="22" spans="2:29" s="5" customFormat="1" ht="12.75">
      <c r="B22" s="20">
        <v>10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  <c r="Q22" s="27"/>
      <c r="R22" s="26"/>
      <c r="S22" s="27"/>
      <c r="T22" s="26"/>
      <c r="U22" s="30"/>
      <c r="V22" s="28"/>
      <c r="W22" s="29"/>
      <c r="X22" s="28"/>
      <c r="Y22" s="28"/>
      <c r="Z22" s="27">
        <v>11</v>
      </c>
      <c r="AA22" s="21"/>
      <c r="AB22" s="22">
        <f t="shared" si="0"/>
        <v>0</v>
      </c>
      <c r="AC22" s="6"/>
    </row>
    <row r="23" spans="2:29" s="5" customFormat="1" ht="12.75">
      <c r="B23" s="20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6"/>
      <c r="Q23" s="27"/>
      <c r="R23" s="26"/>
      <c r="S23" s="27"/>
      <c r="T23" s="26"/>
      <c r="U23" s="30"/>
      <c r="V23" s="28"/>
      <c r="W23" s="29"/>
      <c r="X23" s="28"/>
      <c r="Y23" s="28"/>
      <c r="Z23" s="27"/>
      <c r="AA23" s="21"/>
      <c r="AB23" s="22">
        <f t="shared" si="0"/>
        <v>0</v>
      </c>
      <c r="AC23" s="6"/>
    </row>
    <row r="24" spans="2:29" s="5" customFormat="1" ht="12.75">
      <c r="B24" s="20">
        <v>12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/>
      <c r="Q24" s="27"/>
      <c r="R24" s="26"/>
      <c r="S24" s="27"/>
      <c r="T24" s="26"/>
      <c r="U24" s="28"/>
      <c r="V24" s="28"/>
      <c r="W24" s="29"/>
      <c r="X24" s="28"/>
      <c r="Y24" s="28"/>
      <c r="Z24" s="27"/>
      <c r="AA24" s="21"/>
      <c r="AB24" s="22">
        <f t="shared" si="0"/>
        <v>0</v>
      </c>
      <c r="AC24" s="6"/>
    </row>
    <row r="25" spans="2:29" s="5" customFormat="1" ht="12.75">
      <c r="B25" s="20">
        <v>13</v>
      </c>
      <c r="C25" s="25">
        <v>93.0171</v>
      </c>
      <c r="D25" s="25">
        <v>3.6636</v>
      </c>
      <c r="E25" s="25">
        <v>1.0042</v>
      </c>
      <c r="F25" s="25">
        <v>0.1345</v>
      </c>
      <c r="G25" s="25">
        <v>0.1645</v>
      </c>
      <c r="H25" s="25">
        <v>0.0009</v>
      </c>
      <c r="I25" s="25">
        <v>0.0321</v>
      </c>
      <c r="J25" s="25">
        <v>0.0267</v>
      </c>
      <c r="K25" s="25">
        <v>0.0202</v>
      </c>
      <c r="L25" s="25">
        <v>0.0088</v>
      </c>
      <c r="M25" s="25">
        <v>1.7181</v>
      </c>
      <c r="N25" s="25">
        <v>0.2094</v>
      </c>
      <c r="O25" s="25">
        <v>0.7198</v>
      </c>
      <c r="P25" s="26">
        <v>34.5813</v>
      </c>
      <c r="Q25" s="27">
        <f>1000*P25/4.1868</f>
        <v>8259.601605044425</v>
      </c>
      <c r="R25" s="26">
        <v>38.3043</v>
      </c>
      <c r="S25" s="27">
        <f>1000*R25/4.1868</f>
        <v>9148.824878188592</v>
      </c>
      <c r="T25" s="26">
        <v>49.5494</v>
      </c>
      <c r="U25" s="30">
        <v>-11</v>
      </c>
      <c r="V25" s="30">
        <v>-4</v>
      </c>
      <c r="W25" s="29"/>
      <c r="X25" s="28"/>
      <c r="Y25" s="28"/>
      <c r="Z25" s="27"/>
      <c r="AA25" s="21"/>
      <c r="AB25" s="22">
        <f t="shared" si="0"/>
        <v>100.00010000000002</v>
      </c>
      <c r="AC25" s="6"/>
    </row>
    <row r="26" spans="2:29" s="5" customFormat="1" ht="12.75">
      <c r="B26" s="20">
        <v>14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6"/>
      <c r="Q26" s="27"/>
      <c r="R26" s="26"/>
      <c r="S26" s="27"/>
      <c r="T26" s="26"/>
      <c r="U26" s="30"/>
      <c r="V26" s="28"/>
      <c r="W26" s="29"/>
      <c r="X26" s="28"/>
      <c r="Y26" s="28"/>
      <c r="Z26" s="27"/>
      <c r="AA26" s="21"/>
      <c r="AB26" s="22">
        <f t="shared" si="0"/>
        <v>0</v>
      </c>
      <c r="AC26" s="6"/>
    </row>
    <row r="27" spans="2:29" s="5" customFormat="1" ht="12.75">
      <c r="B27" s="20">
        <v>15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/>
      <c r="Q27" s="27"/>
      <c r="R27" s="26"/>
      <c r="S27" s="27"/>
      <c r="T27" s="26"/>
      <c r="U27" s="28"/>
      <c r="V27" s="28"/>
      <c r="W27" s="29"/>
      <c r="X27" s="28"/>
      <c r="Y27" s="28"/>
      <c r="Z27" s="27">
        <v>12</v>
      </c>
      <c r="AA27" s="21"/>
      <c r="AB27" s="22">
        <f t="shared" si="0"/>
        <v>0</v>
      </c>
      <c r="AC27" s="6" t="str">
        <f>IF(AB27=100,"ОК"," ")</f>
        <v> </v>
      </c>
    </row>
    <row r="28" spans="2:29" s="5" customFormat="1" ht="12.75">
      <c r="B28" s="7">
        <v>16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6"/>
      <c r="Q28" s="27"/>
      <c r="R28" s="26"/>
      <c r="S28" s="27"/>
      <c r="T28" s="26"/>
      <c r="U28" s="28"/>
      <c r="V28" s="28"/>
      <c r="W28" s="31"/>
      <c r="X28" s="28"/>
      <c r="Y28" s="28"/>
      <c r="Z28" s="27">
        <v>1</v>
      </c>
      <c r="AA28" s="21"/>
      <c r="AB28" s="22">
        <f>SUM(C28:N28)</f>
        <v>0</v>
      </c>
      <c r="AC28" s="6" t="str">
        <f>IF(AB28=100,"ОК"," ")</f>
        <v> </v>
      </c>
    </row>
    <row r="29" spans="2:29" s="5" customFormat="1" ht="12.75">
      <c r="B29" s="7">
        <v>17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6"/>
      <c r="Q29" s="27"/>
      <c r="R29" s="26"/>
      <c r="S29" s="27"/>
      <c r="T29" s="26"/>
      <c r="U29" s="28"/>
      <c r="V29" s="28"/>
      <c r="W29" s="31"/>
      <c r="X29" s="28"/>
      <c r="Y29" s="28"/>
      <c r="Z29" s="27"/>
      <c r="AA29" s="21"/>
      <c r="AB29" s="22">
        <f>SUM(C29:N29)</f>
        <v>0</v>
      </c>
      <c r="AC29" s="6" t="str">
        <f>IF(AB29=100,"ОК"," ")</f>
        <v> </v>
      </c>
    </row>
    <row r="30" spans="2:29" s="5" customFormat="1" ht="12.75">
      <c r="B30" s="7">
        <v>18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/>
      <c r="Q30" s="27"/>
      <c r="R30" s="26"/>
      <c r="S30" s="27"/>
      <c r="T30" s="26"/>
      <c r="U30" s="28"/>
      <c r="V30" s="28"/>
      <c r="W30" s="31"/>
      <c r="X30" s="28"/>
      <c r="Y30" s="28"/>
      <c r="Z30" s="27">
        <v>6</v>
      </c>
      <c r="AA30" s="21"/>
      <c r="AB30" s="22">
        <f>SUM(C30:N30)</f>
        <v>0</v>
      </c>
      <c r="AC30" s="6"/>
    </row>
    <row r="31" spans="2:29" s="5" customFormat="1" ht="12.75">
      <c r="B31" s="7">
        <v>19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6"/>
      <c r="Q31" s="27"/>
      <c r="R31" s="26"/>
      <c r="S31" s="27"/>
      <c r="T31" s="26"/>
      <c r="U31" s="28"/>
      <c r="V31" s="28"/>
      <c r="W31" s="31"/>
      <c r="X31" s="28"/>
      <c r="Y31" s="28"/>
      <c r="Z31" s="27">
        <v>7</v>
      </c>
      <c r="AA31" s="21"/>
      <c r="AB31" s="22">
        <f>SUM(C31:N31)</f>
        <v>0</v>
      </c>
      <c r="AC31" s="6"/>
    </row>
    <row r="32" spans="2:29" s="5" customFormat="1" ht="12.75">
      <c r="B32" s="7">
        <v>20</v>
      </c>
      <c r="C32" s="25">
        <v>94.4839</v>
      </c>
      <c r="D32" s="25">
        <v>3.007</v>
      </c>
      <c r="E32" s="25">
        <v>0.9944</v>
      </c>
      <c r="F32" s="25">
        <v>0.1525</v>
      </c>
      <c r="G32" s="25">
        <v>0.1726</v>
      </c>
      <c r="H32" s="25">
        <v>0.0003</v>
      </c>
      <c r="I32" s="25">
        <v>0.0376</v>
      </c>
      <c r="J32" s="25">
        <v>0.0296</v>
      </c>
      <c r="K32" s="25">
        <v>0.0316</v>
      </c>
      <c r="L32" s="25">
        <v>0.0073</v>
      </c>
      <c r="M32" s="25">
        <v>0.8528</v>
      </c>
      <c r="N32" s="25">
        <v>0.2306</v>
      </c>
      <c r="O32" s="25">
        <v>0.7127</v>
      </c>
      <c r="P32" s="26">
        <v>34.7304</v>
      </c>
      <c r="Q32" s="27">
        <f>1000*P32/4.1868</f>
        <v>8295.213528231585</v>
      </c>
      <c r="R32" s="26">
        <v>38.4751</v>
      </c>
      <c r="S32" s="27">
        <f>1000*R32/4.1868</f>
        <v>9189.61975733257</v>
      </c>
      <c r="T32" s="26">
        <v>50.0161</v>
      </c>
      <c r="U32" s="30">
        <v>-16.6</v>
      </c>
      <c r="V32" s="30">
        <v>-2.9</v>
      </c>
      <c r="W32" s="29" t="s">
        <v>55</v>
      </c>
      <c r="X32" s="28"/>
      <c r="Y32" s="28"/>
      <c r="Z32" s="27">
        <v>8</v>
      </c>
      <c r="AA32" s="21"/>
      <c r="AB32" s="22">
        <f t="shared" si="0"/>
        <v>100.0002</v>
      </c>
      <c r="AC32" s="6"/>
    </row>
    <row r="33" spans="2:29" s="5" customFormat="1" ht="12.75">
      <c r="B33" s="7">
        <v>21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6"/>
      <c r="Q33" s="27"/>
      <c r="R33" s="26"/>
      <c r="S33" s="27"/>
      <c r="T33" s="26"/>
      <c r="U33" s="30"/>
      <c r="V33" s="30"/>
      <c r="W33" s="29"/>
      <c r="X33" s="28"/>
      <c r="Y33" s="25"/>
      <c r="Z33" s="27">
        <v>47</v>
      </c>
      <c r="AA33" s="21"/>
      <c r="AB33" s="22">
        <f t="shared" si="0"/>
        <v>0</v>
      </c>
      <c r="AC33" s="6"/>
    </row>
    <row r="34" spans="2:29" s="5" customFormat="1" ht="12.75">
      <c r="B34" s="7">
        <v>22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6"/>
      <c r="Q34" s="27"/>
      <c r="R34" s="26"/>
      <c r="S34" s="27"/>
      <c r="T34" s="26"/>
      <c r="U34" s="30"/>
      <c r="V34" s="30"/>
      <c r="W34" s="29"/>
      <c r="X34" s="28"/>
      <c r="Y34" s="28"/>
      <c r="Z34" s="27"/>
      <c r="AA34" s="21"/>
      <c r="AB34" s="22">
        <f t="shared" si="0"/>
        <v>0</v>
      </c>
      <c r="AC34" s="6"/>
    </row>
    <row r="35" spans="2:29" s="5" customFormat="1" ht="12.75">
      <c r="B35" s="7">
        <v>23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6"/>
      <c r="Q35" s="27"/>
      <c r="R35" s="26"/>
      <c r="S35" s="27"/>
      <c r="T35" s="26"/>
      <c r="U35" s="30"/>
      <c r="V35" s="30"/>
      <c r="W35" s="29"/>
      <c r="X35" s="28"/>
      <c r="Y35" s="28"/>
      <c r="Z35" s="27">
        <v>14</v>
      </c>
      <c r="AA35" s="21"/>
      <c r="AB35" s="22">
        <f t="shared" si="0"/>
        <v>0</v>
      </c>
      <c r="AC35" s="6"/>
    </row>
    <row r="36" spans="2:29" s="5" customFormat="1" ht="12.75">
      <c r="B36" s="7">
        <v>24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6"/>
      <c r="Q36" s="27"/>
      <c r="R36" s="26"/>
      <c r="S36" s="27"/>
      <c r="T36" s="26"/>
      <c r="U36" s="30"/>
      <c r="V36" s="28"/>
      <c r="W36" s="29"/>
      <c r="X36" s="28"/>
      <c r="Y36" s="28"/>
      <c r="Z36" s="27">
        <v>16</v>
      </c>
      <c r="AA36" s="21"/>
      <c r="AB36" s="22">
        <f t="shared" si="0"/>
        <v>0</v>
      </c>
      <c r="AC36" s="6" t="str">
        <f>IF(AB36=100,"ОК"," ")</f>
        <v> </v>
      </c>
    </row>
    <row r="37" spans="2:29" s="5" customFormat="1" ht="12.75">
      <c r="B37" s="7">
        <v>25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6"/>
      <c r="Q37" s="27"/>
      <c r="R37" s="26"/>
      <c r="S37" s="27"/>
      <c r="T37" s="26"/>
      <c r="U37" s="30"/>
      <c r="V37" s="30"/>
      <c r="W37" s="29"/>
      <c r="X37" s="28"/>
      <c r="Y37" s="28"/>
      <c r="Z37" s="27">
        <v>18</v>
      </c>
      <c r="AA37" s="21"/>
      <c r="AB37" s="22">
        <f t="shared" si="0"/>
        <v>0</v>
      </c>
      <c r="AC37" s="6" t="str">
        <f>IF(AB37=100,"ОК"," ")</f>
        <v> </v>
      </c>
    </row>
    <row r="38" spans="2:29" s="5" customFormat="1" ht="12.75">
      <c r="B38" s="7">
        <v>26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6"/>
      <c r="Q38" s="27"/>
      <c r="R38" s="26"/>
      <c r="S38" s="27"/>
      <c r="T38" s="26"/>
      <c r="U38" s="30"/>
      <c r="V38" s="30"/>
      <c r="W38" s="29"/>
      <c r="X38" s="28"/>
      <c r="Y38" s="28"/>
      <c r="Z38" s="27">
        <v>22</v>
      </c>
      <c r="AA38" s="21"/>
      <c r="AB38" s="22">
        <f t="shared" si="0"/>
        <v>0</v>
      </c>
      <c r="AC38" s="6" t="str">
        <f>IF(AB38=100,"ОК"," ")</f>
        <v> </v>
      </c>
    </row>
    <row r="39" spans="2:29" s="5" customFormat="1" ht="12.75">
      <c r="B39" s="7">
        <v>27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6"/>
      <c r="Q39" s="27"/>
      <c r="R39" s="26"/>
      <c r="S39" s="27"/>
      <c r="T39" s="26"/>
      <c r="U39" s="30"/>
      <c r="V39" s="30"/>
      <c r="W39" s="29"/>
      <c r="X39" s="31"/>
      <c r="Y39" s="31"/>
      <c r="Z39" s="34">
        <v>15</v>
      </c>
      <c r="AA39" s="21"/>
      <c r="AB39" s="22">
        <f t="shared" si="0"/>
        <v>0</v>
      </c>
      <c r="AC39" s="6" t="str">
        <f>IF(AB39=100,"ОК"," ")</f>
        <v> </v>
      </c>
    </row>
    <row r="40" spans="2:29" s="5" customFormat="1" ht="12.75">
      <c r="B40" s="7">
        <v>28</v>
      </c>
      <c r="C40" s="25">
        <v>93.8529</v>
      </c>
      <c r="D40" s="25">
        <v>3.3645</v>
      </c>
      <c r="E40" s="25">
        <v>1.0519</v>
      </c>
      <c r="F40" s="25">
        <v>0.1537</v>
      </c>
      <c r="G40" s="25">
        <v>0.1762</v>
      </c>
      <c r="H40" s="25">
        <v>0.0005</v>
      </c>
      <c r="I40" s="25">
        <v>0.0384</v>
      </c>
      <c r="J40" s="25">
        <v>0.0311</v>
      </c>
      <c r="K40" s="25">
        <v>0.0321</v>
      </c>
      <c r="L40" s="25">
        <v>0.0076</v>
      </c>
      <c r="M40" s="25">
        <v>1.0552</v>
      </c>
      <c r="N40" s="25">
        <v>0.2359</v>
      </c>
      <c r="O40" s="25">
        <v>0.7167</v>
      </c>
      <c r="P40" s="26">
        <v>34.7914</v>
      </c>
      <c r="Q40" s="27">
        <f>1000*P40/4.1868</f>
        <v>8309.783127925863</v>
      </c>
      <c r="R40" s="26">
        <v>38.5376</v>
      </c>
      <c r="S40" s="27">
        <f>1000*R40/4.1868</f>
        <v>9204.547625871788</v>
      </c>
      <c r="T40" s="26">
        <v>49.9573</v>
      </c>
      <c r="U40" s="30">
        <v>-15.9</v>
      </c>
      <c r="V40" s="30">
        <v>-1.1</v>
      </c>
      <c r="W40" s="29"/>
      <c r="X40" s="31">
        <v>0.003</v>
      </c>
      <c r="Y40" s="31">
        <v>0.0002</v>
      </c>
      <c r="Z40" s="27">
        <v>17</v>
      </c>
      <c r="AA40" s="21"/>
      <c r="AB40" s="22">
        <f t="shared" si="0"/>
        <v>100</v>
      </c>
      <c r="AC40" s="6"/>
    </row>
    <row r="41" spans="2:29" s="5" customFormat="1" ht="12.75">
      <c r="B41" s="7">
        <v>29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6"/>
      <c r="Q41" s="27"/>
      <c r="R41" s="26"/>
      <c r="S41" s="27"/>
      <c r="T41" s="26"/>
      <c r="U41" s="30"/>
      <c r="V41" s="30"/>
      <c r="W41" s="36"/>
      <c r="X41" s="31"/>
      <c r="Y41" s="31"/>
      <c r="Z41" s="27">
        <v>21</v>
      </c>
      <c r="AA41" s="21"/>
      <c r="AB41" s="22">
        <f t="shared" si="0"/>
        <v>0</v>
      </c>
      <c r="AC41" s="6"/>
    </row>
    <row r="42" spans="2:29" s="5" customFormat="1" ht="12.75">
      <c r="B42" s="39">
        <v>30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6"/>
      <c r="Q42" s="27"/>
      <c r="R42" s="26"/>
      <c r="S42" s="27"/>
      <c r="T42" s="26"/>
      <c r="U42" s="30"/>
      <c r="V42" s="30"/>
      <c r="W42" s="29"/>
      <c r="X42" s="31"/>
      <c r="Y42" s="31"/>
      <c r="Z42" s="34">
        <v>10</v>
      </c>
      <c r="AA42" s="21"/>
      <c r="AB42" s="22">
        <f t="shared" si="0"/>
        <v>0</v>
      </c>
      <c r="AC42" s="6" t="str">
        <f>IF(AB42=100,"ОК"," ")</f>
        <v> </v>
      </c>
    </row>
    <row r="43" spans="2:29" s="5" customFormat="1" ht="12" customHeight="1" hidden="1">
      <c r="B43" s="39">
        <v>31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6"/>
      <c r="Q43" s="27"/>
      <c r="R43" s="26"/>
      <c r="S43" s="27"/>
      <c r="T43" s="26"/>
      <c r="U43" s="30"/>
      <c r="V43" s="30"/>
      <c r="W43" s="31"/>
      <c r="X43" s="31"/>
      <c r="Y43" s="31"/>
      <c r="Z43" s="34"/>
      <c r="AA43" s="21"/>
      <c r="AB43" s="22">
        <f t="shared" si="0"/>
        <v>0</v>
      </c>
      <c r="AC43" s="6" t="str">
        <f>IF(AB43=100,"ОК"," ")</f>
        <v> </v>
      </c>
    </row>
    <row r="44" spans="2:30" ht="12.75" customHeight="1"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32"/>
      <c r="Z44" s="38">
        <f>SUM(Z13:Z43)</f>
        <v>242</v>
      </c>
      <c r="AA44" s="1"/>
      <c r="AB44" s="23"/>
      <c r="AC44" s="3"/>
      <c r="AD44"/>
    </row>
    <row r="45" spans="2:28" ht="12.75">
      <c r="B45" s="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18"/>
      <c r="R45" s="18"/>
      <c r="S45" s="18"/>
      <c r="T45" s="18"/>
      <c r="U45" s="18"/>
      <c r="V45" s="18"/>
      <c r="W45" s="18"/>
      <c r="X45" s="18"/>
      <c r="Y45" s="18"/>
      <c r="Z45" s="1"/>
      <c r="AA45" s="1"/>
      <c r="AB45" s="1"/>
    </row>
    <row r="46" spans="2:28" ht="12.75">
      <c r="B46" s="1"/>
      <c r="C46" s="17" t="s">
        <v>47</v>
      </c>
      <c r="D46" s="17"/>
      <c r="E46" s="17"/>
      <c r="F46" s="17"/>
      <c r="G46" s="17"/>
      <c r="H46" s="17"/>
      <c r="I46" s="17"/>
      <c r="J46" s="17"/>
      <c r="K46" s="17"/>
      <c r="L46" s="17" t="s">
        <v>48</v>
      </c>
      <c r="M46" s="17"/>
      <c r="N46" s="17"/>
      <c r="O46" s="17"/>
      <c r="P46" s="17"/>
      <c r="Q46" s="17"/>
      <c r="R46" s="17" t="s">
        <v>54</v>
      </c>
      <c r="S46" s="17"/>
      <c r="T46" s="37"/>
      <c r="U46" s="1"/>
      <c r="V46" s="1"/>
      <c r="W46" s="1"/>
      <c r="X46" s="1"/>
      <c r="Y46" s="1"/>
      <c r="Z46" s="1"/>
      <c r="AA46" s="1"/>
      <c r="AB46" s="1"/>
    </row>
    <row r="47" spans="2:28" ht="12.75">
      <c r="B47" s="1"/>
      <c r="C47" s="1" t="s">
        <v>35</v>
      </c>
      <c r="D47" s="1"/>
      <c r="E47" s="1"/>
      <c r="F47" s="1"/>
      <c r="G47" s="1"/>
      <c r="H47" s="1"/>
      <c r="I47" s="1"/>
      <c r="J47" s="1"/>
      <c r="K47" s="1"/>
      <c r="L47" s="2" t="s">
        <v>0</v>
      </c>
      <c r="M47" s="1"/>
      <c r="N47" s="1"/>
      <c r="O47" s="2" t="s">
        <v>1</v>
      </c>
      <c r="P47" s="1"/>
      <c r="Q47" s="1"/>
      <c r="R47" s="2" t="s">
        <v>2</v>
      </c>
      <c r="S47" s="1"/>
      <c r="T47" s="1"/>
      <c r="U47" s="2"/>
      <c r="V47" s="2"/>
      <c r="W47" s="1"/>
      <c r="X47" s="1"/>
      <c r="Y47" s="1"/>
      <c r="Z47" s="1"/>
      <c r="AA47" s="1"/>
      <c r="AB47" s="1"/>
    </row>
    <row r="48" spans="2:28" ht="12.75">
      <c r="B48" s="1"/>
      <c r="C48" s="17" t="s">
        <v>46</v>
      </c>
      <c r="D48" s="17"/>
      <c r="E48" s="17"/>
      <c r="F48" s="17"/>
      <c r="G48" s="17"/>
      <c r="H48" s="17"/>
      <c r="I48" s="17"/>
      <c r="J48" s="17"/>
      <c r="K48" s="17"/>
      <c r="L48" s="17" t="s">
        <v>49</v>
      </c>
      <c r="M48" s="17"/>
      <c r="N48" s="17"/>
      <c r="O48" s="33"/>
      <c r="P48" s="17"/>
      <c r="Q48" s="17"/>
      <c r="R48" s="17" t="s">
        <v>54</v>
      </c>
      <c r="S48" s="17"/>
      <c r="T48" s="37"/>
      <c r="U48" s="2"/>
      <c r="V48" s="2"/>
      <c r="W48" s="1"/>
      <c r="X48" s="1"/>
      <c r="Y48" s="1"/>
      <c r="Z48" s="1"/>
      <c r="AA48" s="1"/>
      <c r="AB48" s="1"/>
    </row>
    <row r="49" spans="2:28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2" t="s">
        <v>0</v>
      </c>
      <c r="M49" s="1"/>
      <c r="N49" s="1"/>
      <c r="O49" s="2" t="s">
        <v>1</v>
      </c>
      <c r="P49" s="1"/>
      <c r="Q49" s="1"/>
      <c r="R49" s="2" t="s">
        <v>2</v>
      </c>
      <c r="S49" s="1"/>
      <c r="T49" s="1"/>
      <c r="U49" s="2"/>
      <c r="V49" s="2"/>
      <c r="W49" s="1"/>
      <c r="X49" s="1"/>
      <c r="Y49" s="1"/>
      <c r="Z49" s="1"/>
      <c r="AA49" s="1"/>
      <c r="AB49" s="1"/>
    </row>
    <row r="50" spans="2:28" ht="18" customHeight="1">
      <c r="B50" s="1"/>
      <c r="C50" s="17" t="s">
        <v>50</v>
      </c>
      <c r="D50" s="17"/>
      <c r="E50" s="17"/>
      <c r="F50" s="17"/>
      <c r="G50" s="17"/>
      <c r="H50" s="17"/>
      <c r="I50" s="17"/>
      <c r="J50" s="17"/>
      <c r="K50" s="17"/>
      <c r="L50" s="17" t="s">
        <v>51</v>
      </c>
      <c r="M50" s="17"/>
      <c r="N50" s="17"/>
      <c r="O50" s="17"/>
      <c r="P50" s="17"/>
      <c r="Q50" s="17"/>
      <c r="R50" s="17" t="s">
        <v>54</v>
      </c>
      <c r="S50" s="17"/>
      <c r="T50" s="37"/>
      <c r="U50" s="1"/>
      <c r="V50" s="1"/>
      <c r="W50" s="1"/>
      <c r="X50" s="1"/>
      <c r="Y50" s="1"/>
      <c r="Z50" s="1"/>
      <c r="AA50" s="1"/>
      <c r="AB50" s="1"/>
    </row>
    <row r="51" spans="2:28" ht="12.75">
      <c r="B51" s="1"/>
      <c r="C51" s="1" t="s">
        <v>36</v>
      </c>
      <c r="D51" s="1"/>
      <c r="E51" s="1"/>
      <c r="F51" s="1"/>
      <c r="G51" s="1"/>
      <c r="H51" s="1"/>
      <c r="I51" s="1"/>
      <c r="J51" s="1"/>
      <c r="K51" s="1"/>
      <c r="L51" s="2" t="s">
        <v>0</v>
      </c>
      <c r="M51" s="1"/>
      <c r="N51" s="1"/>
      <c r="O51" s="2" t="s">
        <v>1</v>
      </c>
      <c r="P51" s="1"/>
      <c r="Q51" s="1"/>
      <c r="R51" s="2" t="s">
        <v>2</v>
      </c>
      <c r="S51" s="1"/>
      <c r="T51" s="1"/>
      <c r="U51" s="2"/>
      <c r="V51" s="2"/>
      <c r="W51" s="1"/>
      <c r="X51" s="1"/>
      <c r="Y51" s="1"/>
      <c r="Z51" s="1"/>
      <c r="AA51" s="1"/>
      <c r="AB51" s="1"/>
    </row>
    <row r="53" spans="3:26" ht="12.75"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</sheetData>
  <sheetProtection/>
  <mergeCells count="32">
    <mergeCell ref="N10:N12"/>
    <mergeCell ref="C9:N9"/>
    <mergeCell ref="O9:T9"/>
    <mergeCell ref="W9:W12"/>
    <mergeCell ref="M10:M12"/>
    <mergeCell ref="R10:R12"/>
    <mergeCell ref="B44:X44"/>
    <mergeCell ref="U9:U12"/>
    <mergeCell ref="V9:V12"/>
    <mergeCell ref="B9:B12"/>
    <mergeCell ref="P10:P12"/>
    <mergeCell ref="E10:E12"/>
    <mergeCell ref="Y9:Y12"/>
    <mergeCell ref="S10:S12"/>
    <mergeCell ref="Q10:Q12"/>
    <mergeCell ref="H10:H12"/>
    <mergeCell ref="W2:Z2"/>
    <mergeCell ref="B7:Z7"/>
    <mergeCell ref="B8:Z8"/>
    <mergeCell ref="D10:D12"/>
    <mergeCell ref="C10:C12"/>
    <mergeCell ref="L10:L12"/>
    <mergeCell ref="F10:F12"/>
    <mergeCell ref="G10:G12"/>
    <mergeCell ref="T10:T12"/>
    <mergeCell ref="O10:O12"/>
    <mergeCell ref="C6:AB6"/>
    <mergeCell ref="X9:X12"/>
    <mergeCell ref="Z9:Z12"/>
    <mergeCell ref="I10:I12"/>
    <mergeCell ref="K10:K12"/>
    <mergeCell ref="J10:J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8" t="s">
        <v>4</v>
      </c>
      <c r="C1" s="8"/>
      <c r="D1" s="12"/>
      <c r="E1" s="12"/>
      <c r="F1" s="12"/>
    </row>
    <row r="2" spans="2:6" ht="12.75">
      <c r="B2" s="8" t="s">
        <v>5</v>
      </c>
      <c r="C2" s="8"/>
      <c r="D2" s="12"/>
      <c r="E2" s="12"/>
      <c r="F2" s="12"/>
    </row>
    <row r="3" spans="2:6" ht="12.75">
      <c r="B3" s="9"/>
      <c r="C3" s="9"/>
      <c r="D3" s="13"/>
      <c r="E3" s="13"/>
      <c r="F3" s="13"/>
    </row>
    <row r="4" spans="2:6" ht="51">
      <c r="B4" s="9" t="s">
        <v>6</v>
      </c>
      <c r="C4" s="9"/>
      <c r="D4" s="13"/>
      <c r="E4" s="13"/>
      <c r="F4" s="13"/>
    </row>
    <row r="5" spans="2:6" ht="12.75">
      <c r="B5" s="9"/>
      <c r="C5" s="9"/>
      <c r="D5" s="13"/>
      <c r="E5" s="13"/>
      <c r="F5" s="13"/>
    </row>
    <row r="6" spans="2:6" ht="25.5">
      <c r="B6" s="8" t="s">
        <v>7</v>
      </c>
      <c r="C6" s="8"/>
      <c r="D6" s="12"/>
      <c r="E6" s="12" t="s">
        <v>8</v>
      </c>
      <c r="F6" s="12" t="s">
        <v>9</v>
      </c>
    </row>
    <row r="7" spans="2:6" ht="13.5" thickBot="1">
      <c r="B7" s="9"/>
      <c r="C7" s="9"/>
      <c r="D7" s="13"/>
      <c r="E7" s="13"/>
      <c r="F7" s="13"/>
    </row>
    <row r="8" spans="2:6" ht="39" thickBot="1">
      <c r="B8" s="10" t="s">
        <v>10</v>
      </c>
      <c r="C8" s="11"/>
      <c r="D8" s="14"/>
      <c r="E8" s="14">
        <v>14</v>
      </c>
      <c r="F8" s="15" t="s">
        <v>11</v>
      </c>
    </row>
    <row r="9" spans="2:6" ht="12.75">
      <c r="B9" s="9"/>
      <c r="C9" s="9"/>
      <c r="D9" s="13"/>
      <c r="E9" s="13"/>
      <c r="F9" s="13"/>
    </row>
    <row r="10" spans="2:6" ht="12.75">
      <c r="B10" s="9"/>
      <c r="C10" s="9"/>
      <c r="D10" s="13"/>
      <c r="E10" s="13"/>
      <c r="F10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Рекунович Валентина Владимировна</cp:lastModifiedBy>
  <cp:lastPrinted>2016-10-03T05:30:45Z</cp:lastPrinted>
  <dcterms:created xsi:type="dcterms:W3CDTF">2010-01-29T08:37:16Z</dcterms:created>
  <dcterms:modified xsi:type="dcterms:W3CDTF">2016-10-03T10:00:04Z</dcterms:modified>
  <cp:category/>
  <cp:version/>
  <cp:contentType/>
  <cp:contentStatus/>
</cp:coreProperties>
</file>