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  <sheet name="Лист1" sheetId="3" r:id="rId3"/>
    <sheet name="Лист2" sheetId="4" r:id="rId4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'Додаток'!$A$1:$O$53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<sst xmlns="http://schemas.openxmlformats.org/spreadsheetml/2006/main" count="76" uniqueCount="69">
  <si>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</si>
  <si>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</si>
  <si>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</si>
  <si>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</si>
  <si>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</si>
  <si>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</si>
  <si>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</si>
  <si>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</si>
  <si>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</si>
  <si>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</si>
  <si>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</si>
  <si>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</si>
  <si>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</si>
  <si>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</si>
  <si>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</si>
  <si>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</si>
  <si>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</si>
  <si>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</si>
  <si>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</si>
  <si>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</si>
  <si>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</si>
  <si>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</si>
  <si>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</si>
  <si>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</si>
  <si>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</si>
  <si>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</si>
  <si>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</si>
  <si>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</si>
  <si>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</si>
  <si>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</si>
  <si>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</si>
  <si>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</si>
  <si>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</si>
  <si>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</si>
  <si>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</si>
  <si>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</si>
  <si>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</si>
  <si>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Додаток до Паспорту фізико-хімічних показників природного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</si>
  <si>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</si>
  <si>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</si>
  <si>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</si>
  <si>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</si>
  <si>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</si>
  <si>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ГРС-1 м.Куп'янськ</t>
  </si>
  <si>
    <t xml:space="preserve">  ГРС-2 філія з-ду "Серп і молот" КЛЗ м.Куп'янськ</t>
  </si>
  <si>
    <t xml:space="preserve"> ГРС р-п "Восток" с. Волохів Яр</t>
  </si>
  <si>
    <t>ГРС смт. Великий Бурлук</t>
  </si>
  <si>
    <t>ГРС смт. Дворічна с. Жовтневе Дворічанського р-ну</t>
  </si>
  <si>
    <t>ГРС к-п "Фрунзе" с.Моначинівка</t>
  </si>
  <si>
    <t>ГРС с.Шипувате Великобурлуцьного р-ну</t>
  </si>
  <si>
    <t>ГРС смт. Шевченкове с.Олександрівка Шевченківського р-ну</t>
  </si>
  <si>
    <t>ГРС смт. Троїцьке Луганської області</t>
  </si>
  <si>
    <t xml:space="preserve">Куп'янське ЛВУМГ </t>
  </si>
  <si>
    <t>ГРС смт. Великий Бурлук, ГРС смт. Дворічна с. Жовтневе Дворічанського р-ну, ГРС к-п "Фрунзе" с.Моначинівка, ГРС с.Шипувате Великобурлуцьного р-ну, ГРС смт. Шевченкове с.Олександрівка Шевченківського р-ну,ГРС р-п "Восток" с. Волохів Яр,ГРС смт. Троїцьке Луганської області.</t>
  </si>
  <si>
    <t>АГРС-АГНКС м.Куп'янськ</t>
  </si>
  <si>
    <t xml:space="preserve">          переданого Куп'янським ЛВУМГ  та прийнятого ПАТ "Харківгаз", ПАТ "Луганськгаз", РВУ "Харківгаз" по ГРС-1 м.Куп'янськ, АГРС-АГНКС м.Куп'янськ, ГРС-2 філія з-ду "Серп і молот" КЛЗ м.Куп'янськ, </t>
  </si>
  <si>
    <t xml:space="preserve">Куп'янськеЛВУМГ </t>
  </si>
  <si>
    <r>
      <t xml:space="preserve">Свідоцтво про атестацію </t>
    </r>
    <r>
      <rPr>
        <b/>
        <sz val="9"/>
        <rFont val="Arial"/>
        <family val="2"/>
      </rPr>
      <t xml:space="preserve">№ 100-360/2015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20.12.2018 р.</t>
    </r>
  </si>
  <si>
    <r>
      <t xml:space="preserve">                                                                                               протранспортованого </t>
    </r>
    <r>
      <rPr>
        <u val="single"/>
        <sz val="10"/>
        <rFont val="Arial"/>
        <family val="2"/>
      </rPr>
      <t>УМГ "Харківтрансгаз" Куп'янським ЛВУМГ</t>
    </r>
    <r>
      <rPr>
        <sz val="10"/>
        <rFont val="Arial"/>
        <family val="2"/>
      </rPr>
      <t xml:space="preserve">  </t>
    </r>
  </si>
  <si>
    <r>
      <t xml:space="preserve">                                                    по газопроводу </t>
    </r>
    <r>
      <rPr>
        <b/>
        <u val="single"/>
        <sz val="10"/>
        <rFont val="Arial"/>
        <family val="2"/>
      </rPr>
      <t>Острогозьк - Шебелинка</t>
    </r>
    <r>
      <rPr>
        <sz val="10"/>
        <rFont val="Arial"/>
        <family val="2"/>
      </rPr>
      <t xml:space="preserve"> (точка відбору - ГРС-1 м. Куп'янськ) та переданого в Харківську, Луганську області</t>
    </r>
  </si>
  <si>
    <t xml:space="preserve">Л.М.  Носачова </t>
  </si>
  <si>
    <r>
      <t xml:space="preserve">    з газопроводу   ШДО-1 та ШДО-2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01.08.2016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31.08.2016 </t>
    </r>
    <r>
      <rPr>
        <u val="single"/>
        <sz val="11"/>
        <rFont val="Arial"/>
        <family val="2"/>
      </rPr>
      <t xml:space="preserve"> </t>
    </r>
  </si>
  <si>
    <t>Інженер провідний  з метрології</t>
  </si>
  <si>
    <t>А.Л. Пець</t>
  </si>
  <si>
    <r>
      <t xml:space="preserve">    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01.08.2016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31.08.2016 </t>
    </r>
    <r>
      <rPr>
        <u val="single"/>
        <sz val="11"/>
        <rFont val="Arial"/>
        <family val="2"/>
      </rPr>
      <t xml:space="preserve"> </t>
    </r>
  </si>
  <si>
    <t xml:space="preserve">В.о.начальника Куп'янського  ЛВУМГ  </t>
  </si>
  <si>
    <t>О.А. Бондаренко</t>
  </si>
  <si>
    <t xml:space="preserve">В.о.начальника  Куп'янського    ЛВУМГ  </t>
  </si>
  <si>
    <t xml:space="preserve">О.А.Бондаренко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</si>
</sst>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8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i/>
      <sz val="12"/>
      <color theme="5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i/>
      <sz val="9"/>
      <color theme="4" tint="-0.24997000396251678"/>
      <name val="Times New Roman"/>
      <family val="1"/>
    </font>
    <font>
      <b/>
      <sz val="12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1" fillId="0" borderId="0" xfId="0" applyFont="1" applyAlignment="1">
      <alignment horizontal="center"/>
    </xf>
    <xf numFmtId="2" fontId="72" fillId="0" borderId="12" xfId="0" applyNumberFormat="1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1" xfId="0" applyFont="1" applyBorder="1" applyAlignment="1">
      <alignment/>
    </xf>
    <xf numFmtId="0" fontId="76" fillId="0" borderId="11" xfId="0" applyFont="1" applyBorder="1" applyAlignment="1">
      <alignment/>
    </xf>
    <xf numFmtId="0" fontId="76" fillId="0" borderId="11" xfId="0" applyFont="1" applyBorder="1" applyAlignment="1">
      <alignment horizontal="left"/>
    </xf>
    <xf numFmtId="0" fontId="74" fillId="0" borderId="11" xfId="0" applyFont="1" applyBorder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71" fontId="8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vertical="top" wrapText="1"/>
    </xf>
    <xf numFmtId="171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2" fontId="77" fillId="0" borderId="12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left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3" fillId="0" borderId="16" xfId="0" applyFont="1" applyBorder="1" applyAlignment="1">
      <alignment horizontal="center" vertical="center" textRotation="90" wrapText="1"/>
    </xf>
    <xf numFmtId="0" fontId="78" fillId="0" borderId="20" xfId="0" applyFont="1" applyBorder="1" applyAlignment="1">
      <alignment horizontal="center" vertical="center" textRotation="90" wrapText="1"/>
    </xf>
    <xf numFmtId="0" fontId="78" fillId="0" borderId="21" xfId="0" applyFont="1" applyBorder="1" applyAlignment="1">
      <alignment horizontal="center" vertical="center" textRotation="90" wrapText="1"/>
    </xf>
    <xf numFmtId="0" fontId="78" fillId="0" borderId="2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3" fontId="79" fillId="0" borderId="10" xfId="0" applyNumberFormat="1" applyFont="1" applyBorder="1" applyAlignment="1">
      <alignment horizontal="center" vertical="center" wrapText="1"/>
    </xf>
    <xf numFmtId="3" fontId="80" fillId="0" borderId="2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7"/>
  <sheetViews>
    <sheetView view="pageBreakPreview" zoomScaleSheetLayoutView="100" zoomScalePageLayoutView="0" workbookViewId="0" topLeftCell="A4">
      <selection activeCell="V46" sqref="V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45" t="s">
        <v>30</v>
      </c>
      <c r="C1" s="45"/>
      <c r="D1" s="45"/>
      <c r="E1" s="45"/>
      <c r="F1" s="45"/>
      <c r="G1" s="45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2:27" ht="12.75">
      <c r="B2" s="45" t="s">
        <v>31</v>
      </c>
      <c r="C2" s="45"/>
      <c r="D2" s="45"/>
      <c r="E2" s="45"/>
      <c r="F2" s="45"/>
      <c r="G2" s="45"/>
      <c r="H2" s="45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2:27" ht="12.75">
      <c r="B3" s="45" t="s">
        <v>56</v>
      </c>
      <c r="C3" s="45"/>
      <c r="D3" s="45"/>
      <c r="E3" s="45"/>
      <c r="F3" s="45"/>
      <c r="G3" s="45"/>
      <c r="H3" s="45"/>
      <c r="I3" s="44"/>
      <c r="J3" s="47"/>
      <c r="K3" s="47"/>
      <c r="L3" s="47"/>
      <c r="M3" s="47"/>
      <c r="N3" s="4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45" t="s">
        <v>32</v>
      </c>
      <c r="C4" s="45"/>
      <c r="D4" s="45"/>
      <c r="E4" s="45"/>
      <c r="F4" s="45"/>
      <c r="G4" s="45"/>
      <c r="H4" s="45"/>
      <c r="I4" s="44"/>
      <c r="J4" s="47"/>
      <c r="K4" s="47"/>
      <c r="L4" s="47"/>
      <c r="M4" s="47"/>
      <c r="N4" s="4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45" t="s">
        <v>57</v>
      </c>
      <c r="C5" s="45"/>
      <c r="D5" s="45"/>
      <c r="E5" s="45"/>
      <c r="F5" s="45"/>
      <c r="G5" s="45"/>
      <c r="H5" s="45"/>
      <c r="I5" s="44"/>
      <c r="J5" s="47"/>
      <c r="K5" s="47"/>
      <c r="L5" s="47"/>
      <c r="M5" s="47"/>
      <c r="N5" s="47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44"/>
      <c r="C6" s="70" t="s">
        <v>18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</row>
    <row r="7" spans="2:30" ht="18" customHeight="1">
      <c r="B7" s="62" t="s">
        <v>58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2:30" ht="18" customHeight="1">
      <c r="B8" s="64" t="s">
        <v>59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  <c r="V8" s="66"/>
      <c r="W8" s="65"/>
      <c r="X8" s="65"/>
      <c r="Y8" s="65"/>
      <c r="Z8" s="65"/>
      <c r="AA8" s="65"/>
      <c r="AB8" s="65"/>
      <c r="AC8" s="65"/>
      <c r="AD8" s="65"/>
    </row>
    <row r="9" spans="2:27" ht="18" customHeight="1">
      <c r="B9" s="68" t="s">
        <v>64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3"/>
      <c r="AA9" s="3"/>
    </row>
    <row r="10" spans="26:27" ht="18" customHeight="1">
      <c r="Z10" s="3"/>
      <c r="AA10" s="3"/>
    </row>
    <row r="11" spans="2:27" ht="12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"/>
      <c r="AA11" s="3"/>
    </row>
    <row r="12" spans="2:29" ht="30" customHeight="1">
      <c r="B12" s="57" t="s">
        <v>26</v>
      </c>
      <c r="C12" s="77" t="s">
        <v>17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  <c r="O12" s="77" t="s">
        <v>6</v>
      </c>
      <c r="P12" s="78"/>
      <c r="Q12" s="78"/>
      <c r="R12" s="78"/>
      <c r="S12" s="78"/>
      <c r="T12" s="78"/>
      <c r="U12" s="72" t="s">
        <v>22</v>
      </c>
      <c r="V12" s="57" t="s">
        <v>23</v>
      </c>
      <c r="W12" s="57" t="s">
        <v>36</v>
      </c>
      <c r="X12" s="57" t="s">
        <v>25</v>
      </c>
      <c r="Y12" s="57" t="s">
        <v>24</v>
      </c>
      <c r="Z12" s="3"/>
      <c r="AB12" s="6"/>
      <c r="AC12"/>
    </row>
    <row r="13" spans="2:29" ht="48.75" customHeight="1">
      <c r="B13" s="58"/>
      <c r="C13" s="60" t="s">
        <v>2</v>
      </c>
      <c r="D13" s="61" t="s">
        <v>3</v>
      </c>
      <c r="E13" s="61" t="s">
        <v>4</v>
      </c>
      <c r="F13" s="61" t="s">
        <v>5</v>
      </c>
      <c r="G13" s="61" t="s">
        <v>8</v>
      </c>
      <c r="H13" s="61" t="s">
        <v>9</v>
      </c>
      <c r="I13" s="61" t="s">
        <v>10</v>
      </c>
      <c r="J13" s="61" t="s">
        <v>11</v>
      </c>
      <c r="K13" s="61" t="s">
        <v>12</v>
      </c>
      <c r="L13" s="61" t="s">
        <v>13</v>
      </c>
      <c r="M13" s="57" t="s">
        <v>14</v>
      </c>
      <c r="N13" s="57" t="s">
        <v>15</v>
      </c>
      <c r="O13" s="57" t="s">
        <v>7</v>
      </c>
      <c r="P13" s="57" t="s">
        <v>19</v>
      </c>
      <c r="Q13" s="57" t="s">
        <v>33</v>
      </c>
      <c r="R13" s="57" t="s">
        <v>20</v>
      </c>
      <c r="S13" s="57" t="s">
        <v>34</v>
      </c>
      <c r="T13" s="57" t="s">
        <v>21</v>
      </c>
      <c r="U13" s="73"/>
      <c r="V13" s="58"/>
      <c r="W13" s="58"/>
      <c r="X13" s="58"/>
      <c r="Y13" s="58"/>
      <c r="Z13" s="3"/>
      <c r="AB13" s="6"/>
      <c r="AC13"/>
    </row>
    <row r="14" spans="2:29" ht="15.75" customHeight="1">
      <c r="B14" s="58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58"/>
      <c r="N14" s="58"/>
      <c r="O14" s="58"/>
      <c r="P14" s="58"/>
      <c r="Q14" s="58"/>
      <c r="R14" s="58"/>
      <c r="S14" s="58"/>
      <c r="T14" s="58"/>
      <c r="U14" s="73"/>
      <c r="V14" s="58"/>
      <c r="W14" s="58"/>
      <c r="X14" s="58"/>
      <c r="Y14" s="58"/>
      <c r="Z14" s="3"/>
      <c r="AB14" s="6"/>
      <c r="AC14"/>
    </row>
    <row r="15" spans="2:29" ht="30" customHeight="1">
      <c r="B15" s="67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59"/>
      <c r="N15" s="59"/>
      <c r="O15" s="59"/>
      <c r="P15" s="59"/>
      <c r="Q15" s="59"/>
      <c r="R15" s="59"/>
      <c r="S15" s="59"/>
      <c r="T15" s="59"/>
      <c r="U15" s="74"/>
      <c r="V15" s="59"/>
      <c r="W15" s="59"/>
      <c r="X15" s="59"/>
      <c r="Y15" s="59"/>
      <c r="Z15" s="3"/>
      <c r="AB15" s="6"/>
      <c r="AC15"/>
    </row>
    <row r="16" spans="2:29" ht="12.75">
      <c r="B16" s="18">
        <v>1</v>
      </c>
      <c r="C16" s="48">
        <v>94.735</v>
      </c>
      <c r="D16" s="49">
        <v>3.0231</v>
      </c>
      <c r="E16" s="49">
        <v>1.0128</v>
      </c>
      <c r="F16" s="49">
        <v>0.1683</v>
      </c>
      <c r="G16" s="49">
        <v>0.1666</v>
      </c>
      <c r="H16" s="49">
        <v>0.0029</v>
      </c>
      <c r="I16" s="49">
        <v>0.03</v>
      </c>
      <c r="J16" s="49">
        <v>0.0196</v>
      </c>
      <c r="K16" s="49">
        <v>0.0091</v>
      </c>
      <c r="L16" s="49">
        <v>0.011</v>
      </c>
      <c r="M16" s="49">
        <v>0.6048</v>
      </c>
      <c r="N16" s="49">
        <v>0.2169</v>
      </c>
      <c r="O16" s="49">
        <v>0.7108</v>
      </c>
      <c r="P16" s="50">
        <v>34.79</v>
      </c>
      <c r="Q16" s="51">
        <v>8310</v>
      </c>
      <c r="R16" s="50">
        <v>38.55</v>
      </c>
      <c r="S16" s="51">
        <v>9207</v>
      </c>
      <c r="T16" s="50">
        <v>50.18</v>
      </c>
      <c r="U16" s="9"/>
      <c r="V16" s="9"/>
      <c r="W16" s="49"/>
      <c r="X16" s="49"/>
      <c r="Y16" s="52"/>
      <c r="AA16" s="4">
        <f aca="true" t="shared" si="0" ref="AA16:AA46">SUM(C16:N16)</f>
        <v>100.00009999999999</v>
      </c>
      <c r="AB16" s="34" t="str">
        <f>IF(AA16=100,"ОК"," ")</f>
        <v> </v>
      </c>
      <c r="AC16"/>
    </row>
    <row r="17" spans="2:29" ht="12.75">
      <c r="B17" s="18">
        <v>2</v>
      </c>
      <c r="C17" s="48">
        <v>94.7225</v>
      </c>
      <c r="D17" s="49">
        <v>3.0352</v>
      </c>
      <c r="E17" s="49">
        <v>1.0021</v>
      </c>
      <c r="F17" s="49">
        <v>0.1639</v>
      </c>
      <c r="G17" s="49">
        <v>0.162</v>
      </c>
      <c r="H17" s="49">
        <v>0.0044</v>
      </c>
      <c r="I17" s="49">
        <v>0.0277</v>
      </c>
      <c r="J17" s="49">
        <v>0.0186</v>
      </c>
      <c r="K17" s="49">
        <v>0.0083</v>
      </c>
      <c r="L17" s="49">
        <v>0.0101</v>
      </c>
      <c r="M17" s="49">
        <v>0.6252</v>
      </c>
      <c r="N17" s="49">
        <v>0.2202</v>
      </c>
      <c r="O17" s="49">
        <v>0.7107</v>
      </c>
      <c r="P17" s="50">
        <v>34.77</v>
      </c>
      <c r="Q17" s="51">
        <v>8306</v>
      </c>
      <c r="R17" s="50">
        <v>38.52</v>
      </c>
      <c r="S17" s="51">
        <v>9201</v>
      </c>
      <c r="T17" s="50">
        <v>50.15</v>
      </c>
      <c r="U17" s="9"/>
      <c r="V17" s="9"/>
      <c r="W17" s="49"/>
      <c r="X17" s="49"/>
      <c r="Y17" s="52"/>
      <c r="AA17" s="4">
        <f t="shared" si="0"/>
        <v>100.00020000000002</v>
      </c>
      <c r="AB17" s="34" t="str">
        <f>IF(AA17=100,"ОК"," ")</f>
        <v> </v>
      </c>
      <c r="AC17"/>
    </row>
    <row r="18" spans="2:29" ht="12.75">
      <c r="B18" s="18">
        <v>3</v>
      </c>
      <c r="C18" s="48">
        <v>94.8532</v>
      </c>
      <c r="D18" s="49">
        <v>2.9453</v>
      </c>
      <c r="E18" s="49">
        <v>0.9827</v>
      </c>
      <c r="F18" s="49">
        <v>0.1643</v>
      </c>
      <c r="G18" s="49">
        <v>0.1633</v>
      </c>
      <c r="H18" s="49">
        <v>0.0047</v>
      </c>
      <c r="I18" s="49">
        <v>0.0289</v>
      </c>
      <c r="J18" s="49">
        <v>0.0196</v>
      </c>
      <c r="K18" s="49">
        <v>0.0084</v>
      </c>
      <c r="L18" s="49">
        <v>0.0098</v>
      </c>
      <c r="M18" s="49">
        <v>0.6132</v>
      </c>
      <c r="N18" s="49">
        <v>0.2066</v>
      </c>
      <c r="O18" s="49">
        <v>0.7098</v>
      </c>
      <c r="P18" s="50">
        <v>34.7528</v>
      </c>
      <c r="Q18" s="51">
        <v>8301</v>
      </c>
      <c r="R18" s="50">
        <v>38.5024</v>
      </c>
      <c r="S18" s="51">
        <v>9196</v>
      </c>
      <c r="T18" s="50">
        <v>50.1547</v>
      </c>
      <c r="U18" s="9">
        <v>-14.6</v>
      </c>
      <c r="V18" s="9">
        <v>-7</v>
      </c>
      <c r="W18" s="49"/>
      <c r="X18" s="52">
        <v>0.0046</v>
      </c>
      <c r="Y18" s="52">
        <v>0.0003</v>
      </c>
      <c r="AA18" s="4">
        <f t="shared" si="0"/>
        <v>99.99999999999999</v>
      </c>
      <c r="AB18" s="34" t="str">
        <f>IF(AA18=100,"ОК"," ")</f>
        <v>ОК</v>
      </c>
      <c r="AC18"/>
    </row>
    <row r="19" spans="2:29" ht="12.75">
      <c r="B19" s="18">
        <v>4</v>
      </c>
      <c r="C19" s="48">
        <v>94.7392</v>
      </c>
      <c r="D19" s="49">
        <v>3.0266</v>
      </c>
      <c r="E19" s="49">
        <v>1.0016</v>
      </c>
      <c r="F19" s="49">
        <v>0.1592</v>
      </c>
      <c r="G19" s="49">
        <v>0.156</v>
      </c>
      <c r="H19" s="49">
        <v>0.0045</v>
      </c>
      <c r="I19" s="49">
        <v>0.0286</v>
      </c>
      <c r="J19" s="49">
        <v>0.0187</v>
      </c>
      <c r="K19" s="49">
        <v>0.0091</v>
      </c>
      <c r="L19" s="49">
        <v>0.0103</v>
      </c>
      <c r="M19" s="49">
        <v>0.627</v>
      </c>
      <c r="N19" s="49">
        <v>0.2192</v>
      </c>
      <c r="O19" s="49">
        <v>0.7105</v>
      </c>
      <c r="P19" s="50">
        <v>34.76</v>
      </c>
      <c r="Q19" s="51">
        <v>8303</v>
      </c>
      <c r="R19" s="50">
        <v>38.52</v>
      </c>
      <c r="S19" s="51">
        <v>9199</v>
      </c>
      <c r="T19" s="50">
        <v>50.15</v>
      </c>
      <c r="U19" s="9">
        <v>-15.1</v>
      </c>
      <c r="V19" s="9">
        <v>-5.6</v>
      </c>
      <c r="W19" s="49"/>
      <c r="X19" s="49"/>
      <c r="Y19" s="52"/>
      <c r="AA19" s="4">
        <f t="shared" si="0"/>
        <v>99.99999999999999</v>
      </c>
      <c r="AB19" s="34" t="str">
        <f aca="true" t="shared" si="1" ref="AB19:AB46">IF(AA19=100,"ОК"," ")</f>
        <v>ОК</v>
      </c>
      <c r="AC19"/>
    </row>
    <row r="20" spans="2:29" ht="12.75">
      <c r="B20" s="18">
        <v>5</v>
      </c>
      <c r="C20" s="48">
        <v>94.7446</v>
      </c>
      <c r="D20" s="49">
        <v>3.0325</v>
      </c>
      <c r="E20" s="49">
        <v>1.008</v>
      </c>
      <c r="F20" s="49">
        <v>0.1618</v>
      </c>
      <c r="G20" s="49">
        <v>0.1588</v>
      </c>
      <c r="H20" s="49">
        <v>0.0049</v>
      </c>
      <c r="I20" s="49">
        <v>0.0285</v>
      </c>
      <c r="J20" s="49">
        <v>0.0188</v>
      </c>
      <c r="K20" s="49">
        <v>0.0074</v>
      </c>
      <c r="L20" s="49">
        <v>0.0103</v>
      </c>
      <c r="M20" s="49">
        <v>0.6123</v>
      </c>
      <c r="N20" s="49">
        <v>0.212</v>
      </c>
      <c r="O20" s="49">
        <v>0.7105</v>
      </c>
      <c r="P20" s="50">
        <v>34.7794</v>
      </c>
      <c r="Q20" s="51">
        <v>8307</v>
      </c>
      <c r="R20" s="50">
        <v>38.5309</v>
      </c>
      <c r="S20" s="51">
        <v>9203</v>
      </c>
      <c r="T20" s="50">
        <v>50.1671</v>
      </c>
      <c r="U20" s="9">
        <v>-15.9</v>
      </c>
      <c r="V20" s="9">
        <v>-5.3</v>
      </c>
      <c r="W20" s="49">
        <v>0</v>
      </c>
      <c r="X20" s="49"/>
      <c r="Y20" s="52"/>
      <c r="AA20" s="4">
        <f t="shared" si="0"/>
        <v>99.99990000000001</v>
      </c>
      <c r="AB20" s="34" t="str">
        <f t="shared" si="1"/>
        <v> </v>
      </c>
      <c r="AC20"/>
    </row>
    <row r="21" spans="2:29" ht="12.75">
      <c r="B21" s="18">
        <v>6</v>
      </c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>
        <v>34.7794</v>
      </c>
      <c r="Q21" s="51"/>
      <c r="R21" s="50"/>
      <c r="S21" s="51"/>
      <c r="T21" s="50"/>
      <c r="U21" s="9"/>
      <c r="V21" s="9"/>
      <c r="W21" s="49"/>
      <c r="X21" s="49"/>
      <c r="Y21" s="52"/>
      <c r="AA21" s="4">
        <f>SUM(C21:N21)</f>
        <v>0</v>
      </c>
      <c r="AB21" s="34" t="str">
        <f t="shared" si="1"/>
        <v> </v>
      </c>
      <c r="AC21"/>
    </row>
    <row r="22" spans="2:29" ht="12.75">
      <c r="B22" s="18">
        <v>7</v>
      </c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>
        <v>34.7794</v>
      </c>
      <c r="Q22" s="51"/>
      <c r="R22" s="50"/>
      <c r="S22" s="51"/>
      <c r="T22" s="50"/>
      <c r="U22" s="9"/>
      <c r="V22" s="9"/>
      <c r="W22" s="49"/>
      <c r="X22" s="49"/>
      <c r="Y22" s="52"/>
      <c r="AA22" s="4">
        <f t="shared" si="0"/>
        <v>0</v>
      </c>
      <c r="AB22" s="34" t="str">
        <f t="shared" si="1"/>
        <v> </v>
      </c>
      <c r="AC22"/>
    </row>
    <row r="23" spans="2:29" ht="12.75">
      <c r="B23" s="18">
        <v>8</v>
      </c>
      <c r="C23" s="48">
        <v>94.9084</v>
      </c>
      <c r="D23" s="49">
        <v>2.9366</v>
      </c>
      <c r="E23" s="49">
        <v>0.9695</v>
      </c>
      <c r="F23" s="49">
        <v>0.1553</v>
      </c>
      <c r="G23" s="49">
        <v>0.1522</v>
      </c>
      <c r="H23" s="49">
        <v>0.0019</v>
      </c>
      <c r="I23" s="49">
        <v>0.0273</v>
      </c>
      <c r="J23" s="49">
        <v>0.0173</v>
      </c>
      <c r="K23" s="49">
        <v>0.01</v>
      </c>
      <c r="L23" s="49">
        <v>0.0104</v>
      </c>
      <c r="M23" s="49">
        <v>0.6133</v>
      </c>
      <c r="N23" s="49">
        <v>0.198</v>
      </c>
      <c r="O23" s="49">
        <v>0.709</v>
      </c>
      <c r="P23" s="50">
        <v>34.7258</v>
      </c>
      <c r="Q23" s="51">
        <v>8294</v>
      </c>
      <c r="R23" s="50">
        <v>38.4736</v>
      </c>
      <c r="S23" s="51">
        <v>9189</v>
      </c>
      <c r="T23" s="50">
        <v>50.1443</v>
      </c>
      <c r="U23" s="9">
        <v>-17.2</v>
      </c>
      <c r="V23" s="9">
        <v>-5.9</v>
      </c>
      <c r="W23" s="49"/>
      <c r="X23" s="49">
        <v>0.0048</v>
      </c>
      <c r="Y23" s="52">
        <v>0.0001</v>
      </c>
      <c r="AA23" s="4">
        <f>SUM(C23:N23)</f>
        <v>100.00019999999999</v>
      </c>
      <c r="AB23" s="34" t="str">
        <f t="shared" si="1"/>
        <v> </v>
      </c>
      <c r="AC23"/>
    </row>
    <row r="24" spans="2:29" ht="15" customHeight="1">
      <c r="B24" s="18">
        <v>9</v>
      </c>
      <c r="C24" s="48">
        <v>94.8423</v>
      </c>
      <c r="D24" s="49">
        <v>2.9799</v>
      </c>
      <c r="E24" s="49">
        <v>0.9796</v>
      </c>
      <c r="F24" s="49">
        <v>0.1569</v>
      </c>
      <c r="G24" s="49">
        <v>0.1545</v>
      </c>
      <c r="H24" s="49">
        <v>0.0041</v>
      </c>
      <c r="I24" s="49">
        <v>0.0274</v>
      </c>
      <c r="J24" s="49">
        <v>0.0179</v>
      </c>
      <c r="K24" s="49">
        <v>0.0094</v>
      </c>
      <c r="L24" s="49">
        <v>0.0096</v>
      </c>
      <c r="M24" s="49">
        <v>0.6158</v>
      </c>
      <c r="N24" s="49">
        <v>0.2028</v>
      </c>
      <c r="O24" s="49">
        <v>0.7096</v>
      </c>
      <c r="P24" s="50">
        <v>34.75</v>
      </c>
      <c r="Q24" s="51">
        <v>8299</v>
      </c>
      <c r="R24" s="50">
        <v>38.49</v>
      </c>
      <c r="S24" s="51">
        <v>9194</v>
      </c>
      <c r="T24" s="50">
        <v>50.15</v>
      </c>
      <c r="U24" s="9">
        <v>-13.4</v>
      </c>
      <c r="V24" s="9">
        <v>-3.4</v>
      </c>
      <c r="W24" s="53"/>
      <c r="X24" s="53"/>
      <c r="Y24" s="53"/>
      <c r="AA24" s="4">
        <f t="shared" si="0"/>
        <v>100.00019999999998</v>
      </c>
      <c r="AB24" s="34" t="str">
        <f t="shared" si="1"/>
        <v> </v>
      </c>
      <c r="AC24"/>
    </row>
    <row r="25" spans="2:29" ht="12.75">
      <c r="B25" s="18">
        <v>10</v>
      </c>
      <c r="C25" s="48">
        <v>95.0209</v>
      </c>
      <c r="D25" s="49">
        <v>2.8451</v>
      </c>
      <c r="E25" s="49">
        <v>0.9406</v>
      </c>
      <c r="F25" s="49">
        <v>0.1506</v>
      </c>
      <c r="G25" s="49">
        <v>0.1482</v>
      </c>
      <c r="H25" s="49">
        <v>0.0044</v>
      </c>
      <c r="I25" s="49">
        <v>0.027</v>
      </c>
      <c r="J25" s="49">
        <v>0.0175</v>
      </c>
      <c r="K25" s="49">
        <v>0.0088</v>
      </c>
      <c r="L25" s="49">
        <v>0.0101</v>
      </c>
      <c r="M25" s="49">
        <v>0.633</v>
      </c>
      <c r="N25" s="49">
        <v>0.1939</v>
      </c>
      <c r="O25" s="49">
        <v>0.7081</v>
      </c>
      <c r="P25" s="50">
        <v>34.6759</v>
      </c>
      <c r="Q25" s="51">
        <v>8282</v>
      </c>
      <c r="R25" s="50">
        <v>38.42</v>
      </c>
      <c r="S25" s="51">
        <v>9176</v>
      </c>
      <c r="T25" s="50">
        <v>50.1083</v>
      </c>
      <c r="U25" s="9">
        <v>-14.7</v>
      </c>
      <c r="V25" s="9">
        <v>-2.5</v>
      </c>
      <c r="W25" s="49"/>
      <c r="X25" s="49"/>
      <c r="Y25" s="52"/>
      <c r="AA25" s="4">
        <f t="shared" si="0"/>
        <v>100.00009999999999</v>
      </c>
      <c r="AB25" s="34" t="str">
        <f t="shared" si="1"/>
        <v> </v>
      </c>
      <c r="AC25"/>
    </row>
    <row r="26" spans="2:29" ht="12.75">
      <c r="B26" s="18">
        <v>11</v>
      </c>
      <c r="C26" s="48">
        <v>95.1547</v>
      </c>
      <c r="D26" s="49">
        <v>2.7461</v>
      </c>
      <c r="E26" s="49">
        <v>0.9087</v>
      </c>
      <c r="F26" s="49">
        <v>0.1513</v>
      </c>
      <c r="G26" s="49">
        <v>0.1502</v>
      </c>
      <c r="H26" s="49">
        <v>0.0036</v>
      </c>
      <c r="I26" s="49">
        <v>0.0257</v>
      </c>
      <c r="J26" s="49">
        <v>0.0168</v>
      </c>
      <c r="K26" s="49">
        <v>0.0135</v>
      </c>
      <c r="L26" s="49">
        <v>0.0098</v>
      </c>
      <c r="M26" s="49">
        <v>0.6329</v>
      </c>
      <c r="N26" s="49">
        <v>0.1866</v>
      </c>
      <c r="O26" s="49">
        <v>0.7072</v>
      </c>
      <c r="P26" s="50">
        <v>34.6413</v>
      </c>
      <c r="Q26" s="51">
        <v>8274</v>
      </c>
      <c r="R26" s="50">
        <v>38.383</v>
      </c>
      <c r="S26" s="51">
        <v>9168</v>
      </c>
      <c r="T26" s="50">
        <v>50.0927</v>
      </c>
      <c r="U26" s="9">
        <v>-18.9</v>
      </c>
      <c r="V26" s="9">
        <v>-1.8</v>
      </c>
      <c r="W26" s="49"/>
      <c r="X26" s="49"/>
      <c r="Y26" s="52"/>
      <c r="AA26" s="4">
        <f t="shared" si="0"/>
        <v>99.99990000000001</v>
      </c>
      <c r="AB26" s="34" t="str">
        <f t="shared" si="1"/>
        <v> </v>
      </c>
      <c r="AC26"/>
    </row>
    <row r="27" spans="2:29" ht="12.75">
      <c r="B27" s="18">
        <v>12</v>
      </c>
      <c r="C27" s="48">
        <v>95.1867</v>
      </c>
      <c r="D27" s="49">
        <v>2.729</v>
      </c>
      <c r="E27" s="49">
        <v>0.8971</v>
      </c>
      <c r="F27" s="49">
        <v>0.1506</v>
      </c>
      <c r="G27" s="49">
        <v>0.1498</v>
      </c>
      <c r="H27" s="49">
        <v>0.0042</v>
      </c>
      <c r="I27" s="49">
        <v>0.026</v>
      </c>
      <c r="J27" s="49">
        <v>0.017</v>
      </c>
      <c r="K27" s="49">
        <v>0.0128</v>
      </c>
      <c r="L27" s="49">
        <v>0.0097</v>
      </c>
      <c r="M27" s="49">
        <v>0.6352</v>
      </c>
      <c r="N27" s="49">
        <v>0.1819</v>
      </c>
      <c r="O27" s="49">
        <v>0.7069</v>
      </c>
      <c r="P27" s="50">
        <v>34.63</v>
      </c>
      <c r="Q27" s="51">
        <v>8271</v>
      </c>
      <c r="R27" s="50">
        <v>38.37</v>
      </c>
      <c r="S27" s="51">
        <v>9165</v>
      </c>
      <c r="T27" s="50">
        <v>50.09</v>
      </c>
      <c r="U27" s="9">
        <v>-13.2</v>
      </c>
      <c r="V27" s="9">
        <v>-0.9</v>
      </c>
      <c r="W27" s="49"/>
      <c r="X27" s="49"/>
      <c r="Y27" s="52"/>
      <c r="AA27" s="4">
        <f t="shared" si="0"/>
        <v>99.99999999999997</v>
      </c>
      <c r="AB27" s="34" t="str">
        <f t="shared" si="1"/>
        <v>ОК</v>
      </c>
      <c r="AC27"/>
    </row>
    <row r="28" spans="2:29" ht="12.75">
      <c r="B28" s="18">
        <v>13</v>
      </c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>
        <v>34.63</v>
      </c>
      <c r="Q28" s="51"/>
      <c r="R28" s="50"/>
      <c r="S28" s="51"/>
      <c r="T28" s="50"/>
      <c r="U28" s="9"/>
      <c r="V28" s="9"/>
      <c r="W28" s="49"/>
      <c r="X28" s="49"/>
      <c r="Y28" s="52"/>
      <c r="AA28" s="4">
        <f t="shared" si="0"/>
        <v>0</v>
      </c>
      <c r="AB28" s="34" t="str">
        <f t="shared" si="1"/>
        <v> </v>
      </c>
      <c r="AC28"/>
    </row>
    <row r="29" spans="2:29" ht="12.75">
      <c r="B29" s="18">
        <v>14</v>
      </c>
      <c r="C29" s="52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>
        <v>34.63</v>
      </c>
      <c r="Q29" s="51"/>
      <c r="R29" s="50"/>
      <c r="S29" s="51"/>
      <c r="T29" s="50"/>
      <c r="U29" s="9"/>
      <c r="V29" s="9"/>
      <c r="W29" s="49"/>
      <c r="X29" s="49"/>
      <c r="Y29" s="52"/>
      <c r="AA29" s="4">
        <f>SUM(C28:N28)</f>
        <v>0</v>
      </c>
      <c r="AB29" s="34" t="str">
        <f t="shared" si="1"/>
        <v> </v>
      </c>
      <c r="AC29"/>
    </row>
    <row r="30" spans="2:29" ht="12.75">
      <c r="B30" s="18">
        <v>15</v>
      </c>
      <c r="C30" s="52">
        <v>95.0966</v>
      </c>
      <c r="D30" s="49">
        <v>2.7833</v>
      </c>
      <c r="E30" s="49">
        <v>0.9072</v>
      </c>
      <c r="F30" s="49">
        <v>0.1503</v>
      </c>
      <c r="G30" s="49">
        <v>0.1486</v>
      </c>
      <c r="H30" s="49">
        <v>0.0045</v>
      </c>
      <c r="I30" s="49">
        <v>0.027</v>
      </c>
      <c r="J30" s="49">
        <v>0.0178</v>
      </c>
      <c r="K30" s="49">
        <v>0.0095</v>
      </c>
      <c r="L30" s="49">
        <v>0.0102</v>
      </c>
      <c r="M30" s="49">
        <v>0.6483</v>
      </c>
      <c r="N30" s="49">
        <v>0.1967</v>
      </c>
      <c r="O30" s="49">
        <v>0.7075</v>
      </c>
      <c r="P30" s="50">
        <v>34.64</v>
      </c>
      <c r="Q30" s="51">
        <v>8273</v>
      </c>
      <c r="R30" s="50">
        <v>38.38</v>
      </c>
      <c r="S30" s="51">
        <v>9167</v>
      </c>
      <c r="T30" s="50">
        <v>50.08</v>
      </c>
      <c r="U30" s="9">
        <v>-12.8</v>
      </c>
      <c r="V30" s="9">
        <v>-4.7</v>
      </c>
      <c r="W30" s="49"/>
      <c r="X30" s="49">
        <v>0.0012</v>
      </c>
      <c r="Y30" s="52">
        <v>0</v>
      </c>
      <c r="AA30" s="4">
        <f t="shared" si="0"/>
        <v>100</v>
      </c>
      <c r="AB30" s="34" t="str">
        <f t="shared" si="1"/>
        <v>ОК</v>
      </c>
      <c r="AC30"/>
    </row>
    <row r="31" spans="2:29" ht="12.75">
      <c r="B31" s="19">
        <v>16</v>
      </c>
      <c r="C31" s="52">
        <v>95.1009</v>
      </c>
      <c r="D31" s="49">
        <v>2.7683</v>
      </c>
      <c r="E31" s="49">
        <v>0.9141</v>
      </c>
      <c r="F31" s="49">
        <v>0.1515</v>
      </c>
      <c r="G31" s="49">
        <v>0.1499</v>
      </c>
      <c r="H31" s="49">
        <v>0.0037</v>
      </c>
      <c r="I31" s="49">
        <v>0.0261</v>
      </c>
      <c r="J31" s="49">
        <v>0.0174</v>
      </c>
      <c r="K31" s="49">
        <v>0.009</v>
      </c>
      <c r="L31" s="49">
        <v>0.0098</v>
      </c>
      <c r="M31" s="49">
        <v>0.6512</v>
      </c>
      <c r="N31" s="49">
        <v>0.1982</v>
      </c>
      <c r="O31" s="49">
        <v>0.7075</v>
      </c>
      <c r="P31" s="50">
        <v>34.635</v>
      </c>
      <c r="Q31" s="51">
        <v>8272</v>
      </c>
      <c r="R31" s="50">
        <v>38.3759</v>
      </c>
      <c r="S31" s="51">
        <v>9166</v>
      </c>
      <c r="T31" s="50">
        <v>50.07</v>
      </c>
      <c r="U31" s="9">
        <v>-18</v>
      </c>
      <c r="V31" s="9">
        <v>-9.3</v>
      </c>
      <c r="W31" s="49"/>
      <c r="X31" s="49"/>
      <c r="Y31" s="52"/>
      <c r="AA31" s="4">
        <f t="shared" si="0"/>
        <v>100.00009999999999</v>
      </c>
      <c r="AB31" s="34" t="str">
        <f t="shared" si="1"/>
        <v> </v>
      </c>
      <c r="AC31"/>
    </row>
    <row r="32" spans="2:29" ht="12.75">
      <c r="B32" s="19">
        <v>17</v>
      </c>
      <c r="C32" s="52">
        <v>95.2408</v>
      </c>
      <c r="D32" s="49">
        <v>2.6774</v>
      </c>
      <c r="E32" s="49">
        <v>0.8894</v>
      </c>
      <c r="F32" s="49">
        <v>0.1459</v>
      </c>
      <c r="G32" s="49">
        <v>0.1447</v>
      </c>
      <c r="H32" s="49">
        <v>0.0033</v>
      </c>
      <c r="I32" s="49">
        <v>0.0246</v>
      </c>
      <c r="J32" s="49">
        <v>0.0164</v>
      </c>
      <c r="K32" s="49">
        <v>0.0083</v>
      </c>
      <c r="L32" s="49">
        <v>0.01</v>
      </c>
      <c r="M32" s="49">
        <v>0.6548</v>
      </c>
      <c r="N32" s="49">
        <v>0.1843</v>
      </c>
      <c r="O32" s="49">
        <v>0.7062</v>
      </c>
      <c r="P32" s="50">
        <v>34.5896</v>
      </c>
      <c r="Q32" s="51">
        <v>8262</v>
      </c>
      <c r="R32" s="50">
        <v>38.3274</v>
      </c>
      <c r="S32" s="51">
        <v>9154</v>
      </c>
      <c r="T32" s="50">
        <v>50.05</v>
      </c>
      <c r="U32" s="9">
        <v>-9.4</v>
      </c>
      <c r="V32" s="9">
        <v>-4.6</v>
      </c>
      <c r="W32" s="49"/>
      <c r="X32" s="49"/>
      <c r="Y32" s="52"/>
      <c r="AA32" s="4">
        <f t="shared" si="0"/>
        <v>99.9999</v>
      </c>
      <c r="AB32" s="34" t="str">
        <f t="shared" si="1"/>
        <v> </v>
      </c>
      <c r="AC32"/>
    </row>
    <row r="33" spans="2:29" ht="12.75">
      <c r="B33" s="19">
        <v>18</v>
      </c>
      <c r="C33" s="52">
        <v>95.2801</v>
      </c>
      <c r="D33" s="49">
        <v>2.6546</v>
      </c>
      <c r="E33" s="49">
        <v>0.8706</v>
      </c>
      <c r="F33" s="49">
        <v>0.1403</v>
      </c>
      <c r="G33" s="49">
        <v>0.1386</v>
      </c>
      <c r="H33" s="49">
        <v>0.0033</v>
      </c>
      <c r="I33" s="49">
        <v>0.0248</v>
      </c>
      <c r="J33" s="49">
        <v>0.0161</v>
      </c>
      <c r="K33" s="49">
        <v>0.0084</v>
      </c>
      <c r="L33" s="49">
        <v>0.0098</v>
      </c>
      <c r="M33" s="49">
        <v>0.6689</v>
      </c>
      <c r="N33" s="49">
        <v>0.1844</v>
      </c>
      <c r="O33" s="49">
        <v>0.7057</v>
      </c>
      <c r="P33" s="50">
        <v>34.56</v>
      </c>
      <c r="Q33" s="51">
        <v>8255</v>
      </c>
      <c r="R33" s="50">
        <v>38.3</v>
      </c>
      <c r="S33" s="51">
        <v>9147</v>
      </c>
      <c r="T33" s="50">
        <v>50.03</v>
      </c>
      <c r="U33" s="9">
        <v>-19.6</v>
      </c>
      <c r="V33" s="9">
        <v>-9.7</v>
      </c>
      <c r="W33" s="49"/>
      <c r="X33" s="49"/>
      <c r="Y33" s="52"/>
      <c r="AA33" s="4">
        <f t="shared" si="0"/>
        <v>99.99989999999997</v>
      </c>
      <c r="AB33" s="34" t="str">
        <f t="shared" si="1"/>
        <v> </v>
      </c>
      <c r="AC33"/>
    </row>
    <row r="34" spans="2:29" ht="12.75">
      <c r="B34" s="19">
        <v>19</v>
      </c>
      <c r="C34" s="52">
        <v>95.4038</v>
      </c>
      <c r="D34" s="49">
        <v>2.5795</v>
      </c>
      <c r="E34" s="49">
        <v>0.8471</v>
      </c>
      <c r="F34" s="49">
        <v>0.1338</v>
      </c>
      <c r="G34" s="49">
        <v>0.1326</v>
      </c>
      <c r="H34" s="49">
        <v>0.0031</v>
      </c>
      <c r="I34" s="49">
        <v>0.022</v>
      </c>
      <c r="J34" s="49">
        <v>0.0142</v>
      </c>
      <c r="K34" s="49">
        <v>0.0091</v>
      </c>
      <c r="L34" s="49">
        <v>0.0104</v>
      </c>
      <c r="M34" s="49">
        <v>0.6623</v>
      </c>
      <c r="N34" s="49">
        <v>0.182</v>
      </c>
      <c r="O34" s="49">
        <v>0.7046</v>
      </c>
      <c r="P34" s="50">
        <v>34.5172</v>
      </c>
      <c r="Q34" s="51">
        <v>8244</v>
      </c>
      <c r="R34" s="50">
        <v>38.2498</v>
      </c>
      <c r="S34" s="51">
        <v>9136</v>
      </c>
      <c r="T34" s="50">
        <v>50.0078</v>
      </c>
      <c r="U34" s="9">
        <v>-17.4</v>
      </c>
      <c r="V34" s="9">
        <v>-9.9</v>
      </c>
      <c r="W34" s="49"/>
      <c r="X34" s="49"/>
      <c r="Y34" s="52"/>
      <c r="AA34" s="4">
        <f t="shared" si="0"/>
        <v>99.99990000000001</v>
      </c>
      <c r="AB34" s="34" t="str">
        <f t="shared" si="1"/>
        <v> </v>
      </c>
      <c r="AC34"/>
    </row>
    <row r="35" spans="2:29" ht="12.75">
      <c r="B35" s="19">
        <v>20</v>
      </c>
      <c r="C35" s="52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0"/>
      <c r="Q35" s="51"/>
      <c r="R35" s="50"/>
      <c r="S35" s="51"/>
      <c r="T35" s="50"/>
      <c r="U35" s="9"/>
      <c r="V35" s="9"/>
      <c r="W35" s="49"/>
      <c r="X35" s="49"/>
      <c r="Y35" s="52"/>
      <c r="AA35" s="4">
        <f t="shared" si="0"/>
        <v>0</v>
      </c>
      <c r="AB35" s="34" t="str">
        <f t="shared" si="1"/>
        <v> </v>
      </c>
      <c r="AC35"/>
    </row>
    <row r="36" spans="2:29" ht="12.75">
      <c r="B36" s="19">
        <v>21</v>
      </c>
      <c r="C36" s="52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0"/>
      <c r="Q36" s="51"/>
      <c r="R36" s="50"/>
      <c r="S36" s="51"/>
      <c r="T36" s="50"/>
      <c r="U36" s="9"/>
      <c r="V36" s="9"/>
      <c r="W36" s="49"/>
      <c r="X36" s="49"/>
      <c r="Y36" s="52"/>
      <c r="AA36" s="4">
        <f t="shared" si="0"/>
        <v>0</v>
      </c>
      <c r="AB36" s="34" t="str">
        <f t="shared" si="1"/>
        <v> </v>
      </c>
      <c r="AC36"/>
    </row>
    <row r="37" spans="2:29" ht="12.75">
      <c r="B37" s="19">
        <v>22</v>
      </c>
      <c r="C37" s="52">
        <v>95.2139</v>
      </c>
      <c r="D37" s="49">
        <v>2.736</v>
      </c>
      <c r="E37" s="49">
        <v>0.877</v>
      </c>
      <c r="F37" s="49">
        <v>0.1425</v>
      </c>
      <c r="G37" s="49">
        <v>0.1427</v>
      </c>
      <c r="H37" s="49">
        <v>0.0025</v>
      </c>
      <c r="I37" s="49">
        <v>0.0246</v>
      </c>
      <c r="J37" s="49">
        <v>0.016</v>
      </c>
      <c r="K37" s="49">
        <v>0.0116</v>
      </c>
      <c r="L37" s="49">
        <v>0.0095</v>
      </c>
      <c r="M37" s="49">
        <v>0.6337</v>
      </c>
      <c r="N37" s="49">
        <v>0.19</v>
      </c>
      <c r="O37" s="49">
        <v>0.7064</v>
      </c>
      <c r="P37" s="50">
        <v>34.6027</v>
      </c>
      <c r="Q37" s="51">
        <v>8265</v>
      </c>
      <c r="R37" s="50">
        <v>38.3417</v>
      </c>
      <c r="S37" s="51">
        <v>9158</v>
      </c>
      <c r="T37" s="50">
        <v>50.0672</v>
      </c>
      <c r="U37" s="9">
        <v>-16</v>
      </c>
      <c r="V37" s="9">
        <v>-3.1</v>
      </c>
      <c r="W37" s="49"/>
      <c r="X37" s="49">
        <v>0.0032</v>
      </c>
      <c r="Y37" s="52">
        <v>0.0002</v>
      </c>
      <c r="AA37" s="4">
        <f t="shared" si="0"/>
        <v>100.00000000000001</v>
      </c>
      <c r="AB37" s="34" t="str">
        <f t="shared" si="1"/>
        <v>ОК</v>
      </c>
      <c r="AC37"/>
    </row>
    <row r="38" spans="2:29" ht="12.75">
      <c r="B38" s="19">
        <v>23</v>
      </c>
      <c r="C38" s="52">
        <v>95.2198</v>
      </c>
      <c r="D38" s="49">
        <v>2.7286</v>
      </c>
      <c r="E38" s="49">
        <v>0.8757</v>
      </c>
      <c r="F38" s="49">
        <v>0.1408</v>
      </c>
      <c r="G38" s="49">
        <v>0.14</v>
      </c>
      <c r="H38" s="49">
        <v>0.0035</v>
      </c>
      <c r="I38" s="49">
        <v>0.0252</v>
      </c>
      <c r="J38" s="49">
        <v>0.0165</v>
      </c>
      <c r="K38" s="49">
        <v>0.008</v>
      </c>
      <c r="L38" s="49">
        <v>0.0101</v>
      </c>
      <c r="M38" s="49">
        <v>0.6424</v>
      </c>
      <c r="N38" s="49">
        <v>0.1894</v>
      </c>
      <c r="O38" s="49">
        <v>0.7062</v>
      </c>
      <c r="P38" s="50">
        <v>34.5912</v>
      </c>
      <c r="Q38" s="51">
        <v>8262</v>
      </c>
      <c r="R38" s="50">
        <v>38.3292</v>
      </c>
      <c r="S38" s="51">
        <v>9155</v>
      </c>
      <c r="T38" s="50">
        <v>50.0564</v>
      </c>
      <c r="U38" s="9">
        <v>-17.6</v>
      </c>
      <c r="V38" s="9">
        <v>-3.6</v>
      </c>
      <c r="W38" s="49"/>
      <c r="X38" s="49"/>
      <c r="Y38" s="52"/>
      <c r="AA38" s="4">
        <f t="shared" si="0"/>
        <v>99.99999999999999</v>
      </c>
      <c r="AB38" s="34" t="str">
        <f t="shared" si="1"/>
        <v>ОК</v>
      </c>
      <c r="AC38"/>
    </row>
    <row r="39" spans="2:29" ht="12.75">
      <c r="B39" s="19">
        <v>24</v>
      </c>
      <c r="C39" s="52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0"/>
      <c r="Q39" s="51"/>
      <c r="R39" s="50"/>
      <c r="S39" s="51"/>
      <c r="T39" s="50"/>
      <c r="U39" s="9"/>
      <c r="V39" s="9"/>
      <c r="W39" s="49"/>
      <c r="X39" s="53"/>
      <c r="Y39" s="53"/>
      <c r="AA39" s="4">
        <f t="shared" si="0"/>
        <v>0</v>
      </c>
      <c r="AB39" s="34" t="str">
        <f t="shared" si="1"/>
        <v> </v>
      </c>
      <c r="AC39"/>
    </row>
    <row r="40" spans="2:29" ht="12.75">
      <c r="B40" s="19">
        <v>25</v>
      </c>
      <c r="C40" s="52">
        <v>94.739</v>
      </c>
      <c r="D40" s="49">
        <v>3.0859</v>
      </c>
      <c r="E40" s="49">
        <v>0.9738</v>
      </c>
      <c r="F40" s="49">
        <v>0.152</v>
      </c>
      <c r="G40" s="49">
        <v>0.1497</v>
      </c>
      <c r="H40" s="49">
        <v>0.0044</v>
      </c>
      <c r="I40" s="49">
        <v>0.0272</v>
      </c>
      <c r="J40" s="49">
        <v>0.0174</v>
      </c>
      <c r="K40" s="49">
        <v>0.0081</v>
      </c>
      <c r="L40" s="49">
        <v>0.0109</v>
      </c>
      <c r="M40" s="49">
        <v>0.6025</v>
      </c>
      <c r="N40" s="49">
        <v>0.229</v>
      </c>
      <c r="O40" s="49">
        <v>0.7102</v>
      </c>
      <c r="P40" s="50">
        <v>34.7561</v>
      </c>
      <c r="Q40" s="51">
        <v>8301</v>
      </c>
      <c r="R40" s="50">
        <v>38.5058</v>
      </c>
      <c r="S40" s="51">
        <v>9197</v>
      </c>
      <c r="T40" s="50">
        <v>50.1458</v>
      </c>
      <c r="U40" s="9">
        <v>-19</v>
      </c>
      <c r="V40" s="9">
        <v>-11.1</v>
      </c>
      <c r="W40" s="49">
        <v>0</v>
      </c>
      <c r="X40" s="49"/>
      <c r="Y40" s="52"/>
      <c r="AA40" s="4">
        <f t="shared" si="0"/>
        <v>99.9999</v>
      </c>
      <c r="AB40" s="34" t="str">
        <f t="shared" si="1"/>
        <v> </v>
      </c>
      <c r="AC40"/>
    </row>
    <row r="41" spans="2:29" ht="12.75">
      <c r="B41" s="19">
        <v>26</v>
      </c>
      <c r="C41" s="52">
        <v>94.5666</v>
      </c>
      <c r="D41" s="49">
        <v>3.1953</v>
      </c>
      <c r="E41" s="49">
        <v>1.0175</v>
      </c>
      <c r="F41" s="49">
        <v>0.1607</v>
      </c>
      <c r="G41" s="49">
        <v>0.1577</v>
      </c>
      <c r="H41" s="49">
        <v>0.0038</v>
      </c>
      <c r="I41" s="49">
        <v>0.0254</v>
      </c>
      <c r="J41" s="49">
        <v>0.0172</v>
      </c>
      <c r="K41" s="49">
        <v>0.0082</v>
      </c>
      <c r="L41" s="49">
        <v>0.0095</v>
      </c>
      <c r="M41" s="49">
        <v>0.6117</v>
      </c>
      <c r="N41" s="49">
        <v>0.2265</v>
      </c>
      <c r="O41" s="49">
        <v>0.7116</v>
      </c>
      <c r="P41" s="50">
        <v>34.816</v>
      </c>
      <c r="Q41" s="51">
        <v>8316</v>
      </c>
      <c r="R41" s="50">
        <v>38.5699</v>
      </c>
      <c r="S41" s="51">
        <v>9212</v>
      </c>
      <c r="T41" s="50">
        <v>50.18</v>
      </c>
      <c r="U41" s="9">
        <v>-6.8</v>
      </c>
      <c r="V41" s="9">
        <v>-3.3</v>
      </c>
      <c r="W41" s="49"/>
      <c r="X41" s="49"/>
      <c r="Y41" s="52"/>
      <c r="AA41" s="4">
        <f t="shared" si="0"/>
        <v>100.00010000000002</v>
      </c>
      <c r="AB41" s="34" t="str">
        <f t="shared" si="1"/>
        <v> </v>
      </c>
      <c r="AC41"/>
    </row>
    <row r="42" spans="2:29" ht="12.75">
      <c r="B42" s="19">
        <v>27</v>
      </c>
      <c r="C42" s="52">
        <v>94.8048</v>
      </c>
      <c r="D42" s="49">
        <v>3.0215</v>
      </c>
      <c r="E42" s="49">
        <v>0.9509</v>
      </c>
      <c r="F42" s="49">
        <v>0.1474</v>
      </c>
      <c r="G42" s="49">
        <v>0.1447</v>
      </c>
      <c r="H42" s="49">
        <v>0.0051</v>
      </c>
      <c r="I42" s="49">
        <v>0.0245</v>
      </c>
      <c r="J42" s="49">
        <v>0.0154</v>
      </c>
      <c r="K42" s="49">
        <v>0.0075</v>
      </c>
      <c r="L42" s="49">
        <v>0.0106</v>
      </c>
      <c r="M42" s="49">
        <v>0.6418</v>
      </c>
      <c r="N42" s="49">
        <v>0.2257</v>
      </c>
      <c r="O42" s="49">
        <v>0.7094</v>
      </c>
      <c r="P42" s="50">
        <v>34.7</v>
      </c>
      <c r="Q42" s="51">
        <v>8289</v>
      </c>
      <c r="R42" s="50">
        <v>38.45</v>
      </c>
      <c r="S42" s="51">
        <v>9183</v>
      </c>
      <c r="T42" s="50">
        <v>50.1</v>
      </c>
      <c r="U42" s="9"/>
      <c r="V42" s="9"/>
      <c r="W42" s="49"/>
      <c r="X42" s="49"/>
      <c r="Y42" s="52"/>
      <c r="AA42" s="4">
        <f t="shared" si="0"/>
        <v>99.99990000000001</v>
      </c>
      <c r="AB42" s="34" t="str">
        <f t="shared" si="1"/>
        <v> </v>
      </c>
      <c r="AC42"/>
    </row>
    <row r="43" spans="2:29" ht="12.75">
      <c r="B43" s="19">
        <v>28</v>
      </c>
      <c r="C43" s="52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Q43" s="51"/>
      <c r="R43" s="50"/>
      <c r="S43" s="51"/>
      <c r="T43" s="50"/>
      <c r="U43" s="9"/>
      <c r="V43" s="9"/>
      <c r="W43" s="49"/>
      <c r="X43" s="49"/>
      <c r="Y43" s="52"/>
      <c r="AA43" s="4">
        <f t="shared" si="0"/>
        <v>0</v>
      </c>
      <c r="AB43" s="34" t="str">
        <f t="shared" si="1"/>
        <v> </v>
      </c>
      <c r="AC43"/>
    </row>
    <row r="44" spans="2:29" ht="12.75" customHeight="1">
      <c r="B44" s="19">
        <v>29</v>
      </c>
      <c r="C44" s="52">
        <v>94.631</v>
      </c>
      <c r="D44" s="49">
        <v>3.1362</v>
      </c>
      <c r="E44" s="49">
        <v>0.9934</v>
      </c>
      <c r="F44" s="49">
        <v>0.1553</v>
      </c>
      <c r="G44" s="49">
        <v>0.1506</v>
      </c>
      <c r="H44" s="49">
        <v>0.0025</v>
      </c>
      <c r="I44" s="49">
        <v>0.0249</v>
      </c>
      <c r="J44" s="49">
        <v>0.0159</v>
      </c>
      <c r="K44" s="49">
        <v>0.0083</v>
      </c>
      <c r="L44" s="49">
        <v>0.0095</v>
      </c>
      <c r="M44" s="49">
        <v>0.6362</v>
      </c>
      <c r="N44" s="49">
        <v>0.2362</v>
      </c>
      <c r="O44" s="49">
        <v>0.7109</v>
      </c>
      <c r="P44" s="50">
        <v>34.76</v>
      </c>
      <c r="Q44" s="51">
        <v>8303</v>
      </c>
      <c r="R44" s="50">
        <v>38.5134</v>
      </c>
      <c r="S44" s="51">
        <v>9199</v>
      </c>
      <c r="T44" s="50">
        <v>50.13</v>
      </c>
      <c r="U44" s="9">
        <v>-17.4</v>
      </c>
      <c r="V44" s="9">
        <v>-3.2</v>
      </c>
      <c r="W44" s="49"/>
      <c r="X44" s="49">
        <v>0.0011</v>
      </c>
      <c r="Y44" s="52">
        <v>0.0005</v>
      </c>
      <c r="AA44" s="4">
        <f t="shared" si="0"/>
        <v>100</v>
      </c>
      <c r="AB44" s="34" t="str">
        <f t="shared" si="1"/>
        <v>ОК</v>
      </c>
      <c r="AC44"/>
    </row>
    <row r="45" spans="2:29" ht="12.75" customHeight="1">
      <c r="B45" s="19">
        <v>30</v>
      </c>
      <c r="C45" s="52">
        <v>94.4735</v>
      </c>
      <c r="D45" s="49">
        <v>3.2458</v>
      </c>
      <c r="E45" s="49">
        <v>1.0233</v>
      </c>
      <c r="F45" s="49">
        <v>0.1583</v>
      </c>
      <c r="G45" s="49">
        <v>0.1533</v>
      </c>
      <c r="H45" s="49">
        <v>0.0036</v>
      </c>
      <c r="I45" s="49">
        <v>0.0257</v>
      </c>
      <c r="J45" s="49">
        <v>0.0169</v>
      </c>
      <c r="K45" s="49">
        <v>0.0092</v>
      </c>
      <c r="L45" s="49">
        <v>0.0091</v>
      </c>
      <c r="M45" s="49">
        <v>0.637</v>
      </c>
      <c r="N45" s="49">
        <v>0.2444</v>
      </c>
      <c r="O45" s="49">
        <v>0.7122</v>
      </c>
      <c r="P45" s="50">
        <v>34.8138</v>
      </c>
      <c r="Q45" s="51">
        <v>8315</v>
      </c>
      <c r="R45" s="50">
        <v>38.5669</v>
      </c>
      <c r="S45" s="51">
        <v>9212</v>
      </c>
      <c r="T45" s="54">
        <v>50.1549</v>
      </c>
      <c r="U45" s="9">
        <v>-15.9</v>
      </c>
      <c r="V45" s="9">
        <v>-3</v>
      </c>
      <c r="W45" s="49"/>
      <c r="X45" s="49"/>
      <c r="Y45" s="52"/>
      <c r="AA45" s="4">
        <f t="shared" si="0"/>
        <v>100.00010000000003</v>
      </c>
      <c r="AB45" s="34" t="str">
        <f t="shared" si="1"/>
        <v> </v>
      </c>
      <c r="AC45"/>
    </row>
    <row r="46" spans="2:29" ht="12.75" customHeight="1">
      <c r="B46" s="19">
        <v>31</v>
      </c>
      <c r="C46" s="52">
        <v>94.4473</v>
      </c>
      <c r="D46" s="49">
        <v>3.2587</v>
      </c>
      <c r="E46" s="49">
        <v>1.032</v>
      </c>
      <c r="F46" s="49">
        <v>0.1603</v>
      </c>
      <c r="G46" s="49">
        <v>0.1551</v>
      </c>
      <c r="H46" s="49">
        <v>0.0045</v>
      </c>
      <c r="I46" s="49">
        <v>0.0256</v>
      </c>
      <c r="J46" s="49">
        <v>0.0165</v>
      </c>
      <c r="K46" s="49">
        <v>0.0081</v>
      </c>
      <c r="L46" s="49">
        <v>0.0097</v>
      </c>
      <c r="M46" s="49">
        <v>0.6346</v>
      </c>
      <c r="N46" s="49">
        <v>0.2477</v>
      </c>
      <c r="O46" s="49">
        <v>0.7124</v>
      </c>
      <c r="P46" s="50">
        <v>34.82</v>
      </c>
      <c r="Q46" s="51">
        <v>8317</v>
      </c>
      <c r="R46" s="50">
        <v>38.58</v>
      </c>
      <c r="S46" s="51">
        <v>9214</v>
      </c>
      <c r="T46" s="50">
        <v>50.16</v>
      </c>
      <c r="U46" s="9">
        <v>-16.8</v>
      </c>
      <c r="V46" s="9">
        <v>-5.9</v>
      </c>
      <c r="W46" s="49"/>
      <c r="X46" s="49"/>
      <c r="Y46" s="52"/>
      <c r="AA46" s="4">
        <f t="shared" si="0"/>
        <v>100.00009999999999</v>
      </c>
      <c r="AB46" s="34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AA48" s="4"/>
      <c r="AB48" s="5"/>
      <c r="AC48"/>
    </row>
    <row r="49" spans="3:4" ht="12.75">
      <c r="C49" s="1"/>
      <c r="D49" s="1"/>
    </row>
    <row r="50" spans="3:25" ht="15">
      <c r="C50" s="13" t="s">
        <v>67</v>
      </c>
      <c r="D50" s="13"/>
      <c r="E50" s="14"/>
      <c r="F50" s="14"/>
      <c r="G50" s="14"/>
      <c r="H50" s="39"/>
      <c r="I50" s="39"/>
      <c r="J50" s="39"/>
      <c r="K50" s="39"/>
      <c r="L50" s="39"/>
      <c r="M50" s="39"/>
      <c r="N50" s="39"/>
      <c r="O50" s="39"/>
      <c r="P50" s="14" t="s">
        <v>68</v>
      </c>
      <c r="Q50" s="14"/>
      <c r="R50" s="39"/>
      <c r="S50" s="39"/>
      <c r="T50" s="40"/>
      <c r="U50" s="41"/>
      <c r="V50" s="41"/>
      <c r="W50" s="75">
        <v>42614</v>
      </c>
      <c r="X50" s="76"/>
      <c r="Y50" s="15"/>
    </row>
    <row r="51" spans="3:24" ht="12.75">
      <c r="C51" s="1"/>
      <c r="D51" s="1" t="s">
        <v>27</v>
      </c>
      <c r="O51" s="2"/>
      <c r="P51" s="17" t="s">
        <v>29</v>
      </c>
      <c r="Q51" s="17"/>
      <c r="T51" s="2"/>
      <c r="U51" s="16" t="s">
        <v>0</v>
      </c>
      <c r="W51" s="2"/>
      <c r="X51" s="16" t="s">
        <v>16</v>
      </c>
    </row>
    <row r="52" spans="3:25" ht="18" customHeight="1">
      <c r="C52" s="13" t="s">
        <v>35</v>
      </c>
      <c r="D52" s="13"/>
      <c r="E52" s="14"/>
      <c r="F52" s="14"/>
      <c r="G52" s="39"/>
      <c r="H52" s="39"/>
      <c r="I52" s="39"/>
      <c r="J52" s="39"/>
      <c r="K52" s="39"/>
      <c r="L52" s="39"/>
      <c r="M52" s="39"/>
      <c r="N52" s="39"/>
      <c r="O52" s="39" t="s">
        <v>1</v>
      </c>
      <c r="P52" s="14" t="s">
        <v>60</v>
      </c>
      <c r="Q52" s="14"/>
      <c r="R52" s="39"/>
      <c r="S52" s="39"/>
      <c r="T52" s="39"/>
      <c r="U52" s="41"/>
      <c r="V52" s="41"/>
      <c r="W52" s="75">
        <v>42614</v>
      </c>
      <c r="X52" s="76"/>
      <c r="Y52" s="14"/>
    </row>
    <row r="53" spans="3:24" ht="12.75">
      <c r="C53" s="1"/>
      <c r="D53" s="1" t="s">
        <v>28</v>
      </c>
      <c r="O53" s="2"/>
      <c r="P53" s="16" t="s">
        <v>29</v>
      </c>
      <c r="Q53" s="16"/>
      <c r="T53" s="2"/>
      <c r="U53" s="16" t="s">
        <v>0</v>
      </c>
      <c r="W53" s="2"/>
      <c r="X53" t="s">
        <v>16</v>
      </c>
    </row>
    <row r="57" spans="3:10" ht="12.75">
      <c r="C57" s="42"/>
      <c r="D57" s="37"/>
      <c r="E57" s="37"/>
      <c r="F57" s="37"/>
      <c r="G57" s="37"/>
      <c r="H57" s="37"/>
      <c r="I57" s="37"/>
      <c r="J57" s="37"/>
    </row>
  </sheetData>
  <sheetProtection/>
  <mergeCells count="33">
    <mergeCell ref="W52:X52"/>
    <mergeCell ref="C12:N12"/>
    <mergeCell ref="T13:T15"/>
    <mergeCell ref="O12:T12"/>
    <mergeCell ref="V12:V15"/>
    <mergeCell ref="W50:X50"/>
    <mergeCell ref="C48:Y48"/>
    <mergeCell ref="C6:AA6"/>
    <mergeCell ref="Y12:Y15"/>
    <mergeCell ref="U12:U15"/>
    <mergeCell ref="D13:D15"/>
    <mergeCell ref="G13:G15"/>
    <mergeCell ref="M13:M15"/>
    <mergeCell ref="I13:I15"/>
    <mergeCell ref="L13:L15"/>
    <mergeCell ref="H13:H15"/>
    <mergeCell ref="K13:K15"/>
    <mergeCell ref="B7:AD7"/>
    <mergeCell ref="B8:AD8"/>
    <mergeCell ref="B12:B15"/>
    <mergeCell ref="E13:E15"/>
    <mergeCell ref="Q13:Q15"/>
    <mergeCell ref="S13:S15"/>
    <mergeCell ref="B9:Y9"/>
    <mergeCell ref="J13:J15"/>
    <mergeCell ref="W12:W15"/>
    <mergeCell ref="X12:X15"/>
    <mergeCell ref="O13:O15"/>
    <mergeCell ref="P13:P15"/>
    <mergeCell ref="R13:R15"/>
    <mergeCell ref="C13:C15"/>
    <mergeCell ref="F13:F15"/>
    <mergeCell ref="N13:N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3"/>
  <sheetViews>
    <sheetView tabSelected="1" view="pageBreakPreview" zoomScaleSheetLayoutView="100" workbookViewId="0" topLeftCell="A1">
      <selection activeCell="L46" sqref="L46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4" width="10.625" style="0" customWidth="1"/>
    <col min="5" max="13" width="11.875" style="0" customWidth="1"/>
    <col min="14" max="14" width="9.625" style="0" customWidth="1"/>
    <col min="15" max="15" width="10.00390625" style="0" customWidth="1"/>
    <col min="16" max="16" width="9.125" style="6" customWidth="1"/>
    <col min="18" max="18" width="6.75390625" style="0" customWidth="1"/>
    <col min="19" max="19" width="11.625" style="0" customWidth="1"/>
  </cols>
  <sheetData>
    <row r="1" spans="2:14" ht="12.75">
      <c r="B1" s="45" t="s">
        <v>30</v>
      </c>
      <c r="C1" s="45"/>
      <c r="D1" s="45"/>
      <c r="E1" s="45"/>
      <c r="F1" s="45"/>
      <c r="G1" s="45"/>
      <c r="H1" s="45"/>
      <c r="I1" s="45"/>
      <c r="J1" s="44"/>
      <c r="K1" s="44"/>
      <c r="L1" s="44"/>
      <c r="M1" s="44"/>
      <c r="N1" s="44"/>
    </row>
    <row r="2" spans="2:14" ht="12.75">
      <c r="B2" s="45" t="s">
        <v>31</v>
      </c>
      <c r="C2" s="45"/>
      <c r="D2" s="45"/>
      <c r="E2" s="45"/>
      <c r="F2" s="45"/>
      <c r="G2" s="45"/>
      <c r="H2" s="45"/>
      <c r="I2" s="45"/>
      <c r="J2" s="44"/>
      <c r="K2" s="44"/>
      <c r="L2" s="44"/>
      <c r="M2" s="44"/>
      <c r="N2" s="44"/>
    </row>
    <row r="3" spans="2:15" ht="12.75">
      <c r="B3" s="46" t="s">
        <v>52</v>
      </c>
      <c r="C3" s="46"/>
      <c r="D3" s="46"/>
      <c r="E3" s="46"/>
      <c r="F3" s="45"/>
      <c r="G3" s="45"/>
      <c r="H3" s="45"/>
      <c r="I3" s="45"/>
      <c r="J3" s="44"/>
      <c r="K3" s="47"/>
      <c r="L3" s="47"/>
      <c r="M3" s="3"/>
      <c r="N3" s="3"/>
      <c r="O3" s="3"/>
    </row>
    <row r="4" spans="2:15" ht="12.75">
      <c r="B4" s="45"/>
      <c r="C4" s="45"/>
      <c r="D4" s="45"/>
      <c r="E4" s="45"/>
      <c r="F4" s="45"/>
      <c r="G4" s="45"/>
      <c r="H4" s="45"/>
      <c r="I4" s="45"/>
      <c r="J4" s="44"/>
      <c r="K4" s="47"/>
      <c r="L4" s="47"/>
      <c r="M4" s="3"/>
      <c r="N4" s="3"/>
      <c r="O4" s="3"/>
    </row>
    <row r="5" spans="2:15" ht="15">
      <c r="B5" s="44"/>
      <c r="C5" s="70" t="s">
        <v>37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22"/>
    </row>
    <row r="6" spans="2:15" ht="36" customHeight="1">
      <c r="B6" s="87" t="s">
        <v>55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24"/>
    </row>
    <row r="7" spans="2:15" ht="45" customHeight="1">
      <c r="B7" s="87" t="s">
        <v>53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23"/>
    </row>
    <row r="8" spans="2:15" ht="18" customHeight="1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23"/>
    </row>
    <row r="9" spans="2:15" ht="18" customHeight="1">
      <c r="B9" s="68" t="s">
        <v>61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25"/>
    </row>
    <row r="10" spans="2:15" ht="24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5"/>
    </row>
    <row r="11" spans="2:16" ht="30" customHeight="1">
      <c r="B11" s="57" t="s">
        <v>26</v>
      </c>
      <c r="C11" s="77" t="s">
        <v>38</v>
      </c>
      <c r="D11" s="78"/>
      <c r="E11" s="78"/>
      <c r="F11" s="78"/>
      <c r="G11" s="78"/>
      <c r="H11" s="78"/>
      <c r="I11" s="78"/>
      <c r="J11" s="78"/>
      <c r="K11" s="78"/>
      <c r="L11" s="78"/>
      <c r="M11" s="83" t="s">
        <v>39</v>
      </c>
      <c r="N11" s="84" t="s">
        <v>41</v>
      </c>
      <c r="O11" s="26"/>
      <c r="P11"/>
    </row>
    <row r="12" spans="2:16" ht="48.75" customHeight="1">
      <c r="B12" s="58"/>
      <c r="C12" s="60" t="s">
        <v>43</v>
      </c>
      <c r="D12" s="57" t="s">
        <v>54</v>
      </c>
      <c r="E12" s="61" t="s">
        <v>44</v>
      </c>
      <c r="F12" s="61" t="s">
        <v>45</v>
      </c>
      <c r="G12" s="61" t="s">
        <v>46</v>
      </c>
      <c r="H12" s="61" t="s">
        <v>47</v>
      </c>
      <c r="I12" s="61" t="s">
        <v>48</v>
      </c>
      <c r="J12" s="61" t="s">
        <v>49</v>
      </c>
      <c r="K12" s="61" t="s">
        <v>50</v>
      </c>
      <c r="L12" s="61" t="s">
        <v>51</v>
      </c>
      <c r="M12" s="83"/>
      <c r="N12" s="85"/>
      <c r="O12" s="26"/>
      <c r="P12"/>
    </row>
    <row r="13" spans="2:16" ht="15.75" customHeight="1">
      <c r="B13" s="58"/>
      <c r="C13" s="60"/>
      <c r="D13" s="58"/>
      <c r="E13" s="61"/>
      <c r="F13" s="61"/>
      <c r="G13" s="61"/>
      <c r="H13" s="61"/>
      <c r="I13" s="61"/>
      <c r="J13" s="61"/>
      <c r="K13" s="61"/>
      <c r="L13" s="61"/>
      <c r="M13" s="83"/>
      <c r="N13" s="85"/>
      <c r="O13" s="26"/>
      <c r="P13"/>
    </row>
    <row r="14" spans="2:19" ht="30" customHeight="1">
      <c r="B14" s="67"/>
      <c r="C14" s="60"/>
      <c r="D14" s="59"/>
      <c r="E14" s="61"/>
      <c r="F14" s="61"/>
      <c r="G14" s="61"/>
      <c r="H14" s="61"/>
      <c r="I14" s="61"/>
      <c r="J14" s="61"/>
      <c r="K14" s="61"/>
      <c r="L14" s="61"/>
      <c r="M14" s="83"/>
      <c r="N14" s="86"/>
      <c r="O14" s="26"/>
      <c r="P14"/>
      <c r="S14" s="43"/>
    </row>
    <row r="15" spans="2:19" ht="15.75" customHeight="1">
      <c r="B15" s="18">
        <v>1</v>
      </c>
      <c r="C15" s="90">
        <v>8448.2</v>
      </c>
      <c r="D15" s="90">
        <v>2715.06</v>
      </c>
      <c r="E15" s="90">
        <v>25714.69</v>
      </c>
      <c r="F15" s="90">
        <v>253.15</v>
      </c>
      <c r="G15" s="90">
        <v>3707.94</v>
      </c>
      <c r="H15" s="90">
        <v>6011.6</v>
      </c>
      <c r="I15" s="90">
        <v>197.28</v>
      </c>
      <c r="J15" s="90">
        <v>833.89</v>
      </c>
      <c r="K15" s="90">
        <v>0</v>
      </c>
      <c r="L15" s="90">
        <v>4025.68</v>
      </c>
      <c r="M15" s="92">
        <f>SUM(C15:L15)</f>
        <v>51907.49</v>
      </c>
      <c r="N15" s="50">
        <v>34.79</v>
      </c>
      <c r="O15" s="27"/>
      <c r="P15" s="82" t="s">
        <v>42</v>
      </c>
      <c r="Q15" s="82"/>
      <c r="S15" s="43"/>
    </row>
    <row r="16" spans="2:19" ht="15.75">
      <c r="B16" s="18">
        <v>2</v>
      </c>
      <c r="C16" s="90">
        <v>8399.63</v>
      </c>
      <c r="D16" s="90">
        <v>2623.95</v>
      </c>
      <c r="E16" s="90">
        <v>27231.39</v>
      </c>
      <c r="F16" s="90">
        <v>235.38</v>
      </c>
      <c r="G16" s="90">
        <v>1813.89</v>
      </c>
      <c r="H16" s="90">
        <v>5715.23</v>
      </c>
      <c r="I16" s="90">
        <v>191.13</v>
      </c>
      <c r="J16" s="90">
        <v>533.1</v>
      </c>
      <c r="K16" s="90">
        <v>0</v>
      </c>
      <c r="L16" s="90">
        <v>3640.78</v>
      </c>
      <c r="M16" s="92">
        <f aca="true" t="shared" si="0" ref="M16:M45">SUM(C16:L16)</f>
        <v>50384.479999999996</v>
      </c>
      <c r="N16" s="50">
        <v>34.77</v>
      </c>
      <c r="O16" s="27"/>
      <c r="P16" s="82"/>
      <c r="Q16" s="82"/>
      <c r="S16" s="43"/>
    </row>
    <row r="17" spans="2:19" ht="15.75">
      <c r="B17" s="18">
        <v>3</v>
      </c>
      <c r="C17" s="90">
        <v>8610.87</v>
      </c>
      <c r="D17" s="90">
        <v>2714.34</v>
      </c>
      <c r="E17" s="90">
        <v>20019.39</v>
      </c>
      <c r="F17" s="90">
        <v>252.44</v>
      </c>
      <c r="G17" s="90">
        <v>1689.53</v>
      </c>
      <c r="H17" s="90">
        <v>6002.23</v>
      </c>
      <c r="I17" s="90">
        <v>213.59</v>
      </c>
      <c r="J17" s="90">
        <v>534.48</v>
      </c>
      <c r="K17" s="90">
        <v>0</v>
      </c>
      <c r="L17" s="90">
        <v>3752.1</v>
      </c>
      <c r="M17" s="92">
        <f t="shared" si="0"/>
        <v>43788.97</v>
      </c>
      <c r="N17" s="50">
        <v>34.7528</v>
      </c>
      <c r="O17" s="27"/>
      <c r="P17" s="82"/>
      <c r="Q17" s="82"/>
      <c r="S17" s="43"/>
    </row>
    <row r="18" spans="2:19" ht="15.75">
      <c r="B18" s="18">
        <v>4</v>
      </c>
      <c r="C18" s="90">
        <v>9213.35</v>
      </c>
      <c r="D18" s="90">
        <v>2932.7</v>
      </c>
      <c r="E18" s="90">
        <v>21390.7</v>
      </c>
      <c r="F18" s="90">
        <v>276.4</v>
      </c>
      <c r="G18" s="90">
        <v>2744.17</v>
      </c>
      <c r="H18" s="90">
        <v>6045.95</v>
      </c>
      <c r="I18" s="90">
        <v>206.54</v>
      </c>
      <c r="J18" s="90">
        <v>697.49</v>
      </c>
      <c r="K18" s="90">
        <v>0</v>
      </c>
      <c r="L18" s="90">
        <v>3943.1</v>
      </c>
      <c r="M18" s="92">
        <f t="shared" si="0"/>
        <v>47450.399999999994</v>
      </c>
      <c r="N18" s="50">
        <v>34.76</v>
      </c>
      <c r="O18" s="27"/>
      <c r="P18" s="82"/>
      <c r="Q18" s="82"/>
      <c r="S18" s="43"/>
    </row>
    <row r="19" spans="2:19" ht="15.75">
      <c r="B19" s="18">
        <v>5</v>
      </c>
      <c r="C19" s="90">
        <v>9029.8</v>
      </c>
      <c r="D19" s="90">
        <v>2836.43</v>
      </c>
      <c r="E19" s="90">
        <v>32645.87</v>
      </c>
      <c r="F19" s="90">
        <v>283.99</v>
      </c>
      <c r="G19" s="90">
        <v>1287.22</v>
      </c>
      <c r="H19" s="90">
        <v>6132.3</v>
      </c>
      <c r="I19" s="90">
        <v>174.08</v>
      </c>
      <c r="J19" s="90">
        <v>653.97</v>
      </c>
      <c r="K19" s="90">
        <v>0</v>
      </c>
      <c r="L19" s="90">
        <v>3717.85</v>
      </c>
      <c r="M19" s="92">
        <f t="shared" si="0"/>
        <v>56761.51</v>
      </c>
      <c r="N19" s="50">
        <v>34.7794</v>
      </c>
      <c r="O19" s="27"/>
      <c r="P19" s="82"/>
      <c r="Q19" s="82"/>
      <c r="S19" s="43"/>
    </row>
    <row r="20" spans="2:19" ht="15.75" customHeight="1">
      <c r="B20" s="18">
        <v>6</v>
      </c>
      <c r="C20" s="90">
        <v>9069.92</v>
      </c>
      <c r="D20" s="90">
        <v>1767.05</v>
      </c>
      <c r="E20" s="90">
        <v>25987.55</v>
      </c>
      <c r="F20" s="90">
        <v>274.44</v>
      </c>
      <c r="G20" s="90">
        <v>1381.65</v>
      </c>
      <c r="H20" s="90">
        <v>5916.16</v>
      </c>
      <c r="I20" s="90">
        <v>242.87</v>
      </c>
      <c r="J20" s="90">
        <v>743.18</v>
      </c>
      <c r="K20" s="90">
        <v>0</v>
      </c>
      <c r="L20" s="90">
        <v>3788.53</v>
      </c>
      <c r="M20" s="92">
        <f t="shared" si="0"/>
        <v>49171.350000000006</v>
      </c>
      <c r="N20" s="50">
        <v>34.7794</v>
      </c>
      <c r="O20" s="27"/>
      <c r="P20" s="82"/>
      <c r="Q20" s="82"/>
      <c r="S20" s="43"/>
    </row>
    <row r="21" spans="2:19" ht="15.75">
      <c r="B21" s="18">
        <v>7</v>
      </c>
      <c r="C21" s="90">
        <v>8875.17</v>
      </c>
      <c r="D21" s="90">
        <v>1821.11</v>
      </c>
      <c r="E21" s="90">
        <v>23902.38</v>
      </c>
      <c r="F21" s="90">
        <v>279.79</v>
      </c>
      <c r="G21" s="90">
        <v>1047.05</v>
      </c>
      <c r="H21" s="90">
        <v>6052.38</v>
      </c>
      <c r="I21" s="90">
        <v>201.2</v>
      </c>
      <c r="J21" s="90">
        <v>1475.43</v>
      </c>
      <c r="K21" s="90">
        <v>0</v>
      </c>
      <c r="L21" s="90">
        <v>3736.8</v>
      </c>
      <c r="M21" s="92">
        <f t="shared" si="0"/>
        <v>47391.310000000005</v>
      </c>
      <c r="N21" s="50">
        <v>34.7794</v>
      </c>
      <c r="O21" s="27"/>
      <c r="P21" s="82"/>
      <c r="Q21" s="82"/>
      <c r="S21" s="43"/>
    </row>
    <row r="22" spans="2:19" ht="15.75">
      <c r="B22" s="18">
        <v>8</v>
      </c>
      <c r="C22" s="90">
        <v>8700.16</v>
      </c>
      <c r="D22" s="90">
        <v>3052.53</v>
      </c>
      <c r="E22" s="90">
        <v>28344.47</v>
      </c>
      <c r="F22" s="90">
        <v>258.86</v>
      </c>
      <c r="G22" s="90">
        <v>884.76</v>
      </c>
      <c r="H22" s="90">
        <v>6472.97</v>
      </c>
      <c r="I22" s="90">
        <v>230.73</v>
      </c>
      <c r="J22" s="90">
        <v>1016.09</v>
      </c>
      <c r="K22" s="90">
        <v>0</v>
      </c>
      <c r="L22" s="90">
        <v>3739.52</v>
      </c>
      <c r="M22" s="92">
        <f t="shared" si="0"/>
        <v>52700.090000000004</v>
      </c>
      <c r="N22" s="50">
        <v>34.7258</v>
      </c>
      <c r="O22" s="27"/>
      <c r="P22" s="82"/>
      <c r="Q22" s="82"/>
      <c r="S22" s="43"/>
    </row>
    <row r="23" spans="2:19" ht="15" customHeight="1">
      <c r="B23" s="18">
        <v>9</v>
      </c>
      <c r="C23" s="90">
        <v>9045.67</v>
      </c>
      <c r="D23" s="90">
        <v>3077.54</v>
      </c>
      <c r="E23" s="90">
        <v>13997.86</v>
      </c>
      <c r="F23" s="90">
        <v>254.42</v>
      </c>
      <c r="G23" s="90">
        <v>1562.78</v>
      </c>
      <c r="H23" s="90">
        <v>4855.02</v>
      </c>
      <c r="I23" s="90">
        <v>207.25</v>
      </c>
      <c r="J23" s="90">
        <v>759.68</v>
      </c>
      <c r="K23" s="90">
        <v>0</v>
      </c>
      <c r="L23" s="90">
        <v>3709.05</v>
      </c>
      <c r="M23" s="92">
        <f t="shared" si="0"/>
        <v>37469.27</v>
      </c>
      <c r="N23" s="50">
        <v>34.75</v>
      </c>
      <c r="O23" s="27"/>
      <c r="P23" s="33"/>
      <c r="S23" s="43"/>
    </row>
    <row r="24" spans="2:19" ht="15.75">
      <c r="B24" s="18">
        <v>10</v>
      </c>
      <c r="C24" s="90">
        <v>9356.89</v>
      </c>
      <c r="D24" s="90">
        <v>2392.8</v>
      </c>
      <c r="E24" s="90">
        <v>28180.23</v>
      </c>
      <c r="F24" s="90">
        <v>264.43</v>
      </c>
      <c r="G24" s="90">
        <v>1226.01</v>
      </c>
      <c r="H24" s="90">
        <v>6234.38</v>
      </c>
      <c r="I24" s="90">
        <v>207.33</v>
      </c>
      <c r="J24" s="90">
        <v>600.62</v>
      </c>
      <c r="K24" s="90">
        <v>0</v>
      </c>
      <c r="L24" s="90">
        <v>4209.57</v>
      </c>
      <c r="M24" s="92">
        <f t="shared" si="0"/>
        <v>52672.26</v>
      </c>
      <c r="N24" s="50">
        <v>34.6759</v>
      </c>
      <c r="O24" s="27"/>
      <c r="P24" s="33"/>
      <c r="S24" s="43"/>
    </row>
    <row r="25" spans="2:19" ht="15.75">
      <c r="B25" s="18">
        <v>11</v>
      </c>
      <c r="C25" s="90">
        <v>9428.02</v>
      </c>
      <c r="D25" s="90">
        <v>2917.86</v>
      </c>
      <c r="E25" s="90">
        <v>23803.09</v>
      </c>
      <c r="F25" s="90">
        <v>281.33</v>
      </c>
      <c r="G25" s="90">
        <v>1561.31</v>
      </c>
      <c r="H25" s="90">
        <v>5226.51</v>
      </c>
      <c r="I25" s="90">
        <v>204.6</v>
      </c>
      <c r="J25" s="90">
        <v>732.57</v>
      </c>
      <c r="K25" s="90">
        <v>0</v>
      </c>
      <c r="L25" s="90">
        <v>3791.81</v>
      </c>
      <c r="M25" s="92">
        <f t="shared" si="0"/>
        <v>47947.1</v>
      </c>
      <c r="N25" s="50">
        <v>34.6413</v>
      </c>
      <c r="O25" s="27"/>
      <c r="P25" s="33"/>
      <c r="S25" s="43"/>
    </row>
    <row r="26" spans="2:19" ht="15.75">
      <c r="B26" s="18">
        <v>12</v>
      </c>
      <c r="C26" s="90">
        <v>8977.72</v>
      </c>
      <c r="D26" s="90">
        <v>2905.77</v>
      </c>
      <c r="E26" s="90">
        <v>26119.94</v>
      </c>
      <c r="F26" s="90">
        <v>282.64</v>
      </c>
      <c r="G26" s="90">
        <v>1114.67</v>
      </c>
      <c r="H26" s="90">
        <v>5844.47</v>
      </c>
      <c r="I26" s="90">
        <v>208.54</v>
      </c>
      <c r="J26" s="90">
        <v>653.62</v>
      </c>
      <c r="K26" s="90">
        <v>0</v>
      </c>
      <c r="L26" s="90">
        <v>3642.87</v>
      </c>
      <c r="M26" s="92">
        <f t="shared" si="0"/>
        <v>49750.240000000005</v>
      </c>
      <c r="N26" s="50">
        <v>34.63</v>
      </c>
      <c r="O26" s="27"/>
      <c r="P26" s="33"/>
      <c r="S26" s="43"/>
    </row>
    <row r="27" spans="2:19" ht="15.75">
      <c r="B27" s="18">
        <v>13</v>
      </c>
      <c r="C27" s="90">
        <v>10003.19</v>
      </c>
      <c r="D27" s="90">
        <v>2313.12</v>
      </c>
      <c r="E27" s="90">
        <v>19815.25</v>
      </c>
      <c r="F27" s="90">
        <v>301.79</v>
      </c>
      <c r="G27" s="90">
        <v>1202.15</v>
      </c>
      <c r="H27" s="90">
        <v>6305.22</v>
      </c>
      <c r="I27" s="90">
        <v>222.76</v>
      </c>
      <c r="J27" s="90">
        <v>617.51</v>
      </c>
      <c r="K27" s="90">
        <v>0</v>
      </c>
      <c r="L27" s="90">
        <v>4055.28</v>
      </c>
      <c r="M27" s="92">
        <f t="shared" si="0"/>
        <v>44836.270000000004</v>
      </c>
      <c r="N27" s="55">
        <v>34.63</v>
      </c>
      <c r="O27" s="27"/>
      <c r="P27" s="33"/>
      <c r="S27" s="43"/>
    </row>
    <row r="28" spans="2:19" ht="15.75">
      <c r="B28" s="18">
        <v>14</v>
      </c>
      <c r="C28" s="90">
        <v>10021.13</v>
      </c>
      <c r="D28" s="90">
        <v>2145.35</v>
      </c>
      <c r="E28" s="90">
        <v>28506.46</v>
      </c>
      <c r="F28" s="90">
        <v>304.06</v>
      </c>
      <c r="G28" s="90">
        <v>1051.77</v>
      </c>
      <c r="H28" s="90">
        <v>5790.88</v>
      </c>
      <c r="I28" s="90">
        <v>237.14</v>
      </c>
      <c r="J28" s="90">
        <v>706.4</v>
      </c>
      <c r="K28" s="90">
        <v>0</v>
      </c>
      <c r="L28" s="90">
        <v>4058.94</v>
      </c>
      <c r="M28" s="92">
        <f t="shared" si="0"/>
        <v>52822.13</v>
      </c>
      <c r="N28" s="55">
        <v>34.63</v>
      </c>
      <c r="O28" s="27"/>
      <c r="P28" s="33"/>
      <c r="S28" s="43"/>
    </row>
    <row r="29" spans="2:19" ht="15.75">
      <c r="B29" s="18">
        <v>15</v>
      </c>
      <c r="C29" s="90">
        <v>9632.87</v>
      </c>
      <c r="D29" s="90">
        <v>2844.03</v>
      </c>
      <c r="E29" s="90">
        <v>23166.04</v>
      </c>
      <c r="F29" s="90">
        <v>350.23</v>
      </c>
      <c r="G29" s="90">
        <v>1436.47</v>
      </c>
      <c r="H29" s="90">
        <v>7298.37</v>
      </c>
      <c r="I29" s="90">
        <v>262</v>
      </c>
      <c r="J29" s="90">
        <v>775.77</v>
      </c>
      <c r="K29" s="90">
        <v>0</v>
      </c>
      <c r="L29" s="90">
        <v>4407.03</v>
      </c>
      <c r="M29" s="92">
        <f t="shared" si="0"/>
        <v>50172.810000000005</v>
      </c>
      <c r="N29" s="50">
        <v>34.64</v>
      </c>
      <c r="O29" s="27"/>
      <c r="P29" s="33"/>
      <c r="S29" s="43"/>
    </row>
    <row r="30" spans="2:19" ht="15.75">
      <c r="B30" s="19">
        <v>16</v>
      </c>
      <c r="C30" s="90">
        <v>9825.75</v>
      </c>
      <c r="D30" s="90">
        <v>3064.67</v>
      </c>
      <c r="E30" s="90">
        <v>26702.22</v>
      </c>
      <c r="F30" s="90">
        <v>323.91</v>
      </c>
      <c r="G30" s="90">
        <v>1248.47</v>
      </c>
      <c r="H30" s="90">
        <v>6836.21</v>
      </c>
      <c r="I30" s="90">
        <v>234.04</v>
      </c>
      <c r="J30" s="90">
        <v>755.87</v>
      </c>
      <c r="K30" s="90">
        <v>0.12</v>
      </c>
      <c r="L30" s="90">
        <v>4254.64</v>
      </c>
      <c r="M30" s="92">
        <f t="shared" si="0"/>
        <v>53245.90000000001</v>
      </c>
      <c r="N30" s="56">
        <v>34.64</v>
      </c>
      <c r="O30" s="27"/>
      <c r="P30" s="33"/>
      <c r="S30" s="43"/>
    </row>
    <row r="31" spans="2:19" ht="15.75">
      <c r="B31" s="19">
        <v>17</v>
      </c>
      <c r="C31" s="90">
        <v>9698.32</v>
      </c>
      <c r="D31" s="90">
        <v>3040.85</v>
      </c>
      <c r="E31" s="90">
        <v>30939.9</v>
      </c>
      <c r="F31" s="90">
        <v>316.66</v>
      </c>
      <c r="G31" s="90">
        <v>1385.74</v>
      </c>
      <c r="H31" s="90">
        <v>6822.69</v>
      </c>
      <c r="I31" s="90">
        <v>250.48</v>
      </c>
      <c r="J31" s="90">
        <v>680.51</v>
      </c>
      <c r="K31" s="90">
        <v>0</v>
      </c>
      <c r="L31" s="90">
        <v>4132.52</v>
      </c>
      <c r="M31" s="92">
        <f t="shared" si="0"/>
        <v>57267.67000000001</v>
      </c>
      <c r="N31" s="50">
        <v>34.5896</v>
      </c>
      <c r="O31" s="27"/>
      <c r="P31" s="33"/>
      <c r="S31" s="43"/>
    </row>
    <row r="32" spans="2:19" ht="15.75">
      <c r="B32" s="19">
        <v>18</v>
      </c>
      <c r="C32" s="90">
        <v>10029.13</v>
      </c>
      <c r="D32" s="90">
        <v>2627.15</v>
      </c>
      <c r="E32" s="90">
        <v>21777.27</v>
      </c>
      <c r="F32" s="90">
        <v>309.13</v>
      </c>
      <c r="G32" s="90">
        <v>1287.16</v>
      </c>
      <c r="H32" s="90">
        <v>6927.73</v>
      </c>
      <c r="I32" s="90">
        <v>241.96</v>
      </c>
      <c r="J32" s="90">
        <v>721.6</v>
      </c>
      <c r="K32" s="90">
        <v>0</v>
      </c>
      <c r="L32" s="90">
        <v>4173.41</v>
      </c>
      <c r="M32" s="92">
        <f t="shared" si="0"/>
        <v>48094.54000000001</v>
      </c>
      <c r="N32" s="56">
        <v>34.56</v>
      </c>
      <c r="O32" s="27"/>
      <c r="P32" s="33"/>
      <c r="S32" s="43"/>
    </row>
    <row r="33" spans="2:19" ht="15.75">
      <c r="B33" s="19">
        <v>19</v>
      </c>
      <c r="C33" s="90">
        <v>9108.9</v>
      </c>
      <c r="D33" s="90">
        <v>2926.89</v>
      </c>
      <c r="E33" s="90">
        <v>33312.39</v>
      </c>
      <c r="F33" s="90">
        <v>302.9</v>
      </c>
      <c r="G33" s="90">
        <v>755.44</v>
      </c>
      <c r="H33" s="90">
        <v>6624.67</v>
      </c>
      <c r="I33" s="90">
        <v>235.51</v>
      </c>
      <c r="J33" s="90">
        <v>643.25</v>
      </c>
      <c r="K33" s="90">
        <v>0</v>
      </c>
      <c r="L33" s="90">
        <v>4125.48</v>
      </c>
      <c r="M33" s="92">
        <f t="shared" si="0"/>
        <v>58035.43000000001</v>
      </c>
      <c r="N33" s="50">
        <v>34.5172</v>
      </c>
      <c r="O33" s="27"/>
      <c r="P33" s="33"/>
      <c r="S33" s="43"/>
    </row>
    <row r="34" spans="2:19" ht="15.75">
      <c r="B34" s="19">
        <v>20</v>
      </c>
      <c r="C34" s="90">
        <v>9684.46</v>
      </c>
      <c r="D34" s="90">
        <v>2118.44</v>
      </c>
      <c r="E34" s="90">
        <v>23967.37</v>
      </c>
      <c r="F34" s="90">
        <v>314.64</v>
      </c>
      <c r="G34" s="90">
        <v>1388.93</v>
      </c>
      <c r="H34" s="90">
        <v>6902.82</v>
      </c>
      <c r="I34" s="90">
        <v>231.48</v>
      </c>
      <c r="J34" s="90">
        <v>746.53</v>
      </c>
      <c r="K34" s="90">
        <v>0</v>
      </c>
      <c r="L34" s="90">
        <v>4551.97</v>
      </c>
      <c r="M34" s="92">
        <f t="shared" si="0"/>
        <v>49906.64</v>
      </c>
      <c r="N34" s="50">
        <v>34.5172</v>
      </c>
      <c r="O34" s="27"/>
      <c r="P34" s="33"/>
      <c r="S34" s="43"/>
    </row>
    <row r="35" spans="2:19" ht="15.75">
      <c r="B35" s="19">
        <v>21</v>
      </c>
      <c r="C35" s="90">
        <v>9914.66</v>
      </c>
      <c r="D35" s="90">
        <v>1826.35</v>
      </c>
      <c r="E35" s="90">
        <v>27232.76</v>
      </c>
      <c r="F35" s="90">
        <v>308.22</v>
      </c>
      <c r="G35" s="90">
        <v>1152.79</v>
      </c>
      <c r="H35" s="90">
        <v>6889.63</v>
      </c>
      <c r="I35" s="90">
        <v>233.87</v>
      </c>
      <c r="J35" s="90">
        <v>695.2</v>
      </c>
      <c r="K35" s="90">
        <v>0</v>
      </c>
      <c r="L35" s="90">
        <v>4302.35</v>
      </c>
      <c r="M35" s="92">
        <f t="shared" si="0"/>
        <v>52555.829999999994</v>
      </c>
      <c r="N35" s="50">
        <v>34.5172</v>
      </c>
      <c r="O35" s="27"/>
      <c r="P35" s="33"/>
      <c r="S35" s="43"/>
    </row>
    <row r="36" spans="2:19" ht="15.75">
      <c r="B36" s="19">
        <v>22</v>
      </c>
      <c r="C36" s="90">
        <v>9728.58</v>
      </c>
      <c r="D36" s="90">
        <v>2758.19</v>
      </c>
      <c r="E36" s="90">
        <v>22816.7</v>
      </c>
      <c r="F36" s="90">
        <v>293.96</v>
      </c>
      <c r="G36" s="90">
        <v>1683.44</v>
      </c>
      <c r="H36" s="90">
        <v>6294.22</v>
      </c>
      <c r="I36" s="90">
        <v>250.69</v>
      </c>
      <c r="J36" s="90">
        <v>625.56</v>
      </c>
      <c r="K36" s="90">
        <v>0</v>
      </c>
      <c r="L36" s="90">
        <v>4048.42</v>
      </c>
      <c r="M36" s="92">
        <f t="shared" si="0"/>
        <v>48499.76</v>
      </c>
      <c r="N36" s="56">
        <v>34.6</v>
      </c>
      <c r="O36" s="27"/>
      <c r="P36" s="33"/>
      <c r="S36" s="43"/>
    </row>
    <row r="37" spans="2:19" ht="15.75">
      <c r="B37" s="19">
        <v>23</v>
      </c>
      <c r="C37" s="90">
        <v>9529.95</v>
      </c>
      <c r="D37" s="90">
        <v>2882.69</v>
      </c>
      <c r="E37" s="90">
        <v>21683.95</v>
      </c>
      <c r="F37" s="90">
        <v>286.99</v>
      </c>
      <c r="G37" s="90">
        <v>807.73</v>
      </c>
      <c r="H37" s="90">
        <v>6429.27</v>
      </c>
      <c r="I37" s="90">
        <v>229.46</v>
      </c>
      <c r="J37" s="90">
        <v>685.76</v>
      </c>
      <c r="K37" s="90">
        <v>0</v>
      </c>
      <c r="L37" s="90">
        <v>4050.76</v>
      </c>
      <c r="M37" s="92">
        <f t="shared" si="0"/>
        <v>46586.560000000005</v>
      </c>
      <c r="N37" s="50">
        <v>34.5912</v>
      </c>
      <c r="O37" s="27"/>
      <c r="P37" s="33"/>
      <c r="S37" s="43"/>
    </row>
    <row r="38" spans="2:19" ht="15.75">
      <c r="B38" s="19">
        <v>24</v>
      </c>
      <c r="C38" s="90">
        <v>9856.79</v>
      </c>
      <c r="D38" s="90">
        <v>2193.97</v>
      </c>
      <c r="E38" s="90">
        <v>13509.95</v>
      </c>
      <c r="F38" s="90">
        <v>293.42</v>
      </c>
      <c r="G38" s="90">
        <v>1211.53</v>
      </c>
      <c r="H38" s="90">
        <v>6800.24</v>
      </c>
      <c r="I38" s="90">
        <v>233.64</v>
      </c>
      <c r="J38" s="90">
        <v>676.42</v>
      </c>
      <c r="K38" s="90">
        <v>0</v>
      </c>
      <c r="L38" s="90">
        <v>4251.72</v>
      </c>
      <c r="M38" s="92">
        <f t="shared" si="0"/>
        <v>39027.67999999999</v>
      </c>
      <c r="N38" s="50">
        <v>34.5912</v>
      </c>
      <c r="O38" s="27"/>
      <c r="P38" s="33"/>
      <c r="S38" s="43"/>
    </row>
    <row r="39" spans="2:19" ht="15.75">
      <c r="B39" s="19">
        <v>25</v>
      </c>
      <c r="C39" s="90">
        <v>9259.17</v>
      </c>
      <c r="D39" s="90">
        <v>3283.83</v>
      </c>
      <c r="E39" s="90">
        <v>31419.05</v>
      </c>
      <c r="F39" s="90">
        <v>308.21</v>
      </c>
      <c r="G39" s="90">
        <v>1825.84</v>
      </c>
      <c r="H39" s="90">
        <v>6464.38</v>
      </c>
      <c r="I39" s="90">
        <v>262</v>
      </c>
      <c r="J39" s="90">
        <v>787.9</v>
      </c>
      <c r="K39" s="90">
        <v>1697.22</v>
      </c>
      <c r="L39" s="90">
        <v>4200.17</v>
      </c>
      <c r="M39" s="92">
        <f>SUM(C39:L39)</f>
        <v>59507.77</v>
      </c>
      <c r="N39" s="50">
        <v>34.7561</v>
      </c>
      <c r="O39" s="27"/>
      <c r="P39" s="33"/>
      <c r="S39" s="43"/>
    </row>
    <row r="40" spans="2:19" ht="15.75">
      <c r="B40" s="19">
        <v>26</v>
      </c>
      <c r="C40" s="90">
        <v>9704.39</v>
      </c>
      <c r="D40" s="90">
        <v>2906.21</v>
      </c>
      <c r="E40" s="90">
        <v>28300.9</v>
      </c>
      <c r="F40" s="90">
        <v>310.07</v>
      </c>
      <c r="G40" s="90">
        <v>1886.88</v>
      </c>
      <c r="H40" s="90">
        <v>6511.33</v>
      </c>
      <c r="I40" s="90">
        <v>242.66</v>
      </c>
      <c r="J40" s="90">
        <v>660.53</v>
      </c>
      <c r="K40" s="90">
        <v>0</v>
      </c>
      <c r="L40" s="90">
        <v>4312.68</v>
      </c>
      <c r="M40" s="92">
        <f t="shared" si="0"/>
        <v>54835.65</v>
      </c>
      <c r="N40" s="50">
        <v>34.816</v>
      </c>
      <c r="O40" s="27"/>
      <c r="P40" s="33"/>
      <c r="S40" s="43"/>
    </row>
    <row r="41" spans="2:19" ht="15.75">
      <c r="B41" s="19">
        <v>27</v>
      </c>
      <c r="C41" s="90">
        <v>10217.17</v>
      </c>
      <c r="D41" s="90">
        <v>2062.51</v>
      </c>
      <c r="E41" s="90">
        <v>21389.65</v>
      </c>
      <c r="F41" s="90">
        <v>331.05</v>
      </c>
      <c r="G41" s="90">
        <v>1318.95</v>
      </c>
      <c r="H41" s="90">
        <v>6933.8</v>
      </c>
      <c r="I41" s="90">
        <v>276.11</v>
      </c>
      <c r="J41" s="90">
        <v>791.33</v>
      </c>
      <c r="K41" s="90">
        <v>0</v>
      </c>
      <c r="L41" s="90">
        <v>5015.48</v>
      </c>
      <c r="M41" s="92">
        <f t="shared" si="0"/>
        <v>48336.05</v>
      </c>
      <c r="N41" s="50">
        <v>34.7</v>
      </c>
      <c r="O41" s="27"/>
      <c r="P41" s="33"/>
      <c r="S41" s="43"/>
    </row>
    <row r="42" spans="2:19" ht="15.75">
      <c r="B42" s="19">
        <v>28</v>
      </c>
      <c r="C42" s="90">
        <v>9301.64</v>
      </c>
      <c r="D42" s="90">
        <v>1804.14</v>
      </c>
      <c r="E42" s="90">
        <v>31625.8</v>
      </c>
      <c r="F42" s="90">
        <v>302.6</v>
      </c>
      <c r="G42" s="90">
        <v>1374.76</v>
      </c>
      <c r="H42" s="90">
        <v>6275.32</v>
      </c>
      <c r="I42" s="90">
        <v>235.59</v>
      </c>
      <c r="J42" s="90">
        <v>717.07</v>
      </c>
      <c r="K42" s="90">
        <v>0</v>
      </c>
      <c r="L42" s="90">
        <v>4181.86</v>
      </c>
      <c r="M42" s="92">
        <f t="shared" si="0"/>
        <v>55818.78</v>
      </c>
      <c r="N42" s="50">
        <v>34.7</v>
      </c>
      <c r="O42" s="27"/>
      <c r="P42" s="33"/>
      <c r="S42" s="43"/>
    </row>
    <row r="43" spans="2:19" ht="12.75" customHeight="1">
      <c r="B43" s="19">
        <v>29</v>
      </c>
      <c r="C43" s="90">
        <v>9255.23</v>
      </c>
      <c r="D43" s="90">
        <v>2921.25</v>
      </c>
      <c r="E43" s="90">
        <v>29573.52</v>
      </c>
      <c r="F43" s="90">
        <v>274.47</v>
      </c>
      <c r="G43" s="90">
        <v>1121.97</v>
      </c>
      <c r="H43" s="90">
        <v>6314.5</v>
      </c>
      <c r="I43" s="90">
        <v>232.89</v>
      </c>
      <c r="J43" s="90">
        <v>683.92</v>
      </c>
      <c r="K43" s="90">
        <v>0</v>
      </c>
      <c r="L43" s="90">
        <v>4159.9</v>
      </c>
      <c r="M43" s="92">
        <f t="shared" si="0"/>
        <v>54537.65</v>
      </c>
      <c r="N43" s="56">
        <v>34.76</v>
      </c>
      <c r="O43" s="27"/>
      <c r="P43" s="33"/>
      <c r="S43" s="43"/>
    </row>
    <row r="44" spans="2:19" ht="12.75" customHeight="1">
      <c r="B44" s="19">
        <v>30</v>
      </c>
      <c r="C44" s="90">
        <v>9787.84</v>
      </c>
      <c r="D44" s="90">
        <v>3073.47</v>
      </c>
      <c r="E44" s="90">
        <v>34960.19</v>
      </c>
      <c r="F44" s="90">
        <v>285.63</v>
      </c>
      <c r="G44" s="90">
        <v>1224.37</v>
      </c>
      <c r="H44" s="90">
        <v>6148.97</v>
      </c>
      <c r="I44" s="90">
        <v>232.03</v>
      </c>
      <c r="J44" s="90">
        <v>581.55</v>
      </c>
      <c r="K44" s="90">
        <v>0</v>
      </c>
      <c r="L44" s="90">
        <v>4213.21</v>
      </c>
      <c r="M44" s="92">
        <f t="shared" si="0"/>
        <v>60507.26</v>
      </c>
      <c r="N44" s="56">
        <v>34.81</v>
      </c>
      <c r="O44" s="27"/>
      <c r="P44" s="33"/>
      <c r="S44" s="43"/>
    </row>
    <row r="45" spans="2:19" ht="14.25" customHeight="1">
      <c r="B45" s="19">
        <v>31</v>
      </c>
      <c r="C45" s="90">
        <v>10275.14</v>
      </c>
      <c r="D45" s="90">
        <v>3043.17</v>
      </c>
      <c r="E45" s="90">
        <v>22557.45</v>
      </c>
      <c r="F45" s="90">
        <v>323.96</v>
      </c>
      <c r="G45" s="90">
        <v>1007.14</v>
      </c>
      <c r="H45" s="90">
        <v>6443.27</v>
      </c>
      <c r="I45" s="90">
        <v>245.59</v>
      </c>
      <c r="J45" s="90">
        <v>733.39</v>
      </c>
      <c r="K45" s="90">
        <v>0</v>
      </c>
      <c r="L45" s="90">
        <v>4245.44</v>
      </c>
      <c r="M45" s="92">
        <f t="shared" si="0"/>
        <v>48874.55</v>
      </c>
      <c r="N45" s="56">
        <v>34.82</v>
      </c>
      <c r="O45" s="27"/>
      <c r="P45" s="33"/>
      <c r="S45" s="43"/>
    </row>
    <row r="46" spans="2:19" ht="66" customHeight="1">
      <c r="B46" s="19" t="s">
        <v>39</v>
      </c>
      <c r="C46" s="91">
        <f>SUM(C15:C45)</f>
        <v>291989.7100000001</v>
      </c>
      <c r="D46" s="91">
        <f aca="true" t="shared" si="1" ref="D46:M46">SUM(D15:D45)</f>
        <v>81593.42</v>
      </c>
      <c r="E46" s="91">
        <f t="shared" si="1"/>
        <v>790594.3800000001</v>
      </c>
      <c r="F46" s="91">
        <f t="shared" si="1"/>
        <v>9039.169999999998</v>
      </c>
      <c r="G46" s="91">
        <f t="shared" si="1"/>
        <v>44392.509999999995</v>
      </c>
      <c r="H46" s="91">
        <f t="shared" si="1"/>
        <v>195522.71999999997</v>
      </c>
      <c r="I46" s="91">
        <f t="shared" si="1"/>
        <v>7075.039999999999</v>
      </c>
      <c r="J46" s="91">
        <f t="shared" si="1"/>
        <v>22520.19</v>
      </c>
      <c r="K46" s="91">
        <f t="shared" si="1"/>
        <v>1697.34</v>
      </c>
      <c r="L46" s="91">
        <f t="shared" si="1"/>
        <v>126438.92</v>
      </c>
      <c r="M46" s="91">
        <f t="shared" si="1"/>
        <v>1570863.4000000004</v>
      </c>
      <c r="N46" s="35">
        <f>SUMPRODUCT(N15:N44,M15:M44)/SUM(M15:M44)</f>
        <v>34.68109387049517</v>
      </c>
      <c r="O46" s="32"/>
      <c r="P46" s="81" t="s">
        <v>40</v>
      </c>
      <c r="Q46" s="81"/>
      <c r="S46" s="43"/>
    </row>
    <row r="47" spans="2:19" ht="14.25" customHeight="1" hidden="1">
      <c r="B47" s="7">
        <v>31</v>
      </c>
      <c r="C47" s="12"/>
      <c r="D47" s="12"/>
      <c r="E47" s="8"/>
      <c r="F47" s="8"/>
      <c r="G47" s="8"/>
      <c r="H47" s="8"/>
      <c r="I47" s="8"/>
      <c r="J47" s="8"/>
      <c r="K47" s="8"/>
      <c r="L47" s="8"/>
      <c r="M47" s="8"/>
      <c r="N47" s="8"/>
      <c r="O47" s="28"/>
      <c r="P47"/>
      <c r="S47" s="43"/>
    </row>
    <row r="48" spans="3:19" ht="12.7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29"/>
      <c r="P48"/>
      <c r="S48" s="43"/>
    </row>
    <row r="49" spans="3:5" ht="12.75">
      <c r="C49" s="1"/>
      <c r="D49" s="1"/>
      <c r="E49" s="1"/>
    </row>
    <row r="50" spans="2:15" ht="15">
      <c r="B50" s="36"/>
      <c r="C50" s="13" t="s">
        <v>65</v>
      </c>
      <c r="D50" s="38"/>
      <c r="E50" s="38"/>
      <c r="F50" s="39"/>
      <c r="G50" s="39"/>
      <c r="H50" s="14"/>
      <c r="I50" s="14" t="s">
        <v>66</v>
      </c>
      <c r="J50" s="14"/>
      <c r="K50" s="14"/>
      <c r="L50" s="14"/>
      <c r="M50" s="14"/>
      <c r="N50" s="14"/>
      <c r="O50" s="30"/>
    </row>
    <row r="51" spans="3:15" ht="12.75">
      <c r="C51" s="1"/>
      <c r="D51" s="1"/>
      <c r="E51" s="1"/>
      <c r="O51" s="2"/>
    </row>
    <row r="52" spans="3:15" ht="18" customHeight="1">
      <c r="C52" s="13" t="s">
        <v>62</v>
      </c>
      <c r="D52" s="13"/>
      <c r="E52" s="13"/>
      <c r="F52" s="14"/>
      <c r="G52" s="14"/>
      <c r="H52" s="14"/>
      <c r="I52" s="14" t="s">
        <v>63</v>
      </c>
      <c r="J52" s="14"/>
      <c r="K52" s="14"/>
      <c r="L52" s="14"/>
      <c r="M52" s="14"/>
      <c r="N52" s="14"/>
      <c r="O52" s="31"/>
    </row>
    <row r="53" spans="3:15" ht="12.75">
      <c r="C53" s="1"/>
      <c r="D53" s="1"/>
      <c r="E53" s="1"/>
      <c r="O53" s="2"/>
    </row>
  </sheetData>
  <sheetProtection/>
  <mergeCells count="22">
    <mergeCell ref="J12:J14"/>
    <mergeCell ref="C12:C14"/>
    <mergeCell ref="M11:M14"/>
    <mergeCell ref="N11:N14"/>
    <mergeCell ref="C11:L11"/>
    <mergeCell ref="D12:D14"/>
    <mergeCell ref="C5:N5"/>
    <mergeCell ref="B6:N6"/>
    <mergeCell ref="B7:N7"/>
    <mergeCell ref="B8:N8"/>
    <mergeCell ref="B9:N9"/>
    <mergeCell ref="B11:B14"/>
    <mergeCell ref="C48:N48"/>
    <mergeCell ref="K12:K14"/>
    <mergeCell ref="L12:L14"/>
    <mergeCell ref="P46:Q46"/>
    <mergeCell ref="F12:F14"/>
    <mergeCell ref="G12:G14"/>
    <mergeCell ref="H12:H14"/>
    <mergeCell ref="I12:I14"/>
    <mergeCell ref="P15:Q22"/>
    <mergeCell ref="E12:E14"/>
  </mergeCell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G39"/>
    </sheetView>
  </sheetViews>
  <sheetFormatPr defaultColWidth="9.00390625" defaultRowHeight="12.75"/>
  <cols>
    <col min="5" max="5" width="23.25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4">
      <selection activeCell="J37" sqref="J37"/>
    </sheetView>
  </sheetViews>
  <sheetFormatPr defaultColWidth="9.00390625" defaultRowHeight="12.75"/>
  <cols>
    <col min="2" max="2" width="14.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Пец Андрей Леонидович</cp:lastModifiedBy>
  <cp:lastPrinted>2016-08-01T05:47:12Z</cp:lastPrinted>
  <dcterms:created xsi:type="dcterms:W3CDTF">2010-01-29T08:37:16Z</dcterms:created>
  <dcterms:modified xsi:type="dcterms:W3CDTF">2016-09-01T05:25:02Z</dcterms:modified>
  <cp:category/>
  <cp:version/>
  <cp:contentType/>
  <cp:contentStatus/>
</cp:coreProperties>
</file>