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<sst xmlns="http://schemas.openxmlformats.org/spreadsheetml/2006/main" count="50" uniqueCount="48">
  <si>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</si>
  <si>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</si>
  <si>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</si>
  <si>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</si>
  <si>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</si>
  <si>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</si>
  <si>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</si>
  <si>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</si>
  <si>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</si>
  <si>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</si>
  <si>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</si>
  <si>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</si>
  <si>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</si>
  <si>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</si>
  <si>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</si>
  <si>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</si>
  <si>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</si>
  <si>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</si>
  <si>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</si>
  <si>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</si>
  <si>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</si>
  <si>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</si>
  <si>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</si>
  <si>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</si>
  <si>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</si>
  <si>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</si>
  <si>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</si>
  <si>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</si>
  <si>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</si>
  <si>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</si>
  <si>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</si>
  <si>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</si>
  <si>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</si>
  <si>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</si>
  <si>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</si>
  <si>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</si>
  <si>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</si>
  <si>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 xml:space="preserve"> </t>
  </si>
  <si>
    <t xml:space="preserve">переданого Богородчанським ЛВУМГ та прийнятого  ПАТ "Чернівцігаз" </t>
  </si>
  <si>
    <t>Хімік  ВХАЛ Богородчанського ЛВУМГ</t>
  </si>
  <si>
    <t>не виявлено</t>
  </si>
  <si>
    <t>В. Опацький</t>
  </si>
  <si>
    <t>на ГРС-Чорногузи, ГРС Джурів на Банилів</t>
  </si>
  <si>
    <t>03.08.2016 р.</t>
  </si>
  <si>
    <t>Г.Стоколоса</t>
  </si>
  <si>
    <t>Головний інженер  Богородчанського ЛВУМГ</t>
  </si>
  <si>
    <t>з ГРС-Чорногузи за період з 05.07.2016 р.  по  02.08.2016 р.</t>
  </si>
  <si>
    <t>Об'єм природного газу, який відповідає даному паспорту ФХП для вказаних ГРС, у липні становить 228 525 м³.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</si>
</sst>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189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15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8" zoomScaleSheetLayoutView="88" workbookViewId="0" topLeftCell="A1">
      <selection activeCell="T5" sqref="T5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7" width="7.125" style="0" customWidth="1"/>
    <col min="8" max="8" width="8.125" style="0" customWidth="1"/>
    <col min="9" max="15" width="7.125" style="0" customWidth="1"/>
    <col min="16" max="16" width="8.50390625" style="0" customWidth="1"/>
    <col min="17" max="17" width="7.125" style="0" customWidth="1"/>
    <col min="18" max="18" width="10.1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4" max="24" width="9.50390625" style="0" bestFit="1" customWidth="1"/>
    <col min="26" max="26" width="9.12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7">
        <v>115661</v>
      </c>
    </row>
    <row r="2" spans="2:26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70"/>
      <c r="U2" s="71"/>
      <c r="V2" s="71"/>
      <c r="W2" s="4"/>
      <c r="X2" s="4"/>
      <c r="Z2" s="7">
        <v>112864</v>
      </c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35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5" t="s">
        <v>30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2:24" ht="21.75" customHeight="1">
      <c r="B7" s="62" t="s">
        <v>38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4"/>
      <c r="X7" s="4"/>
    </row>
    <row r="8" spans="2:24" ht="35.25" customHeight="1">
      <c r="B8" s="62" t="s">
        <v>42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4"/>
      <c r="X8" s="4"/>
    </row>
    <row r="9" spans="2:24" ht="18" customHeight="1">
      <c r="B9" s="72" t="s">
        <v>46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4"/>
      <c r="X9" s="4"/>
    </row>
    <row r="10" spans="2:26" ht="32.25" customHeight="1">
      <c r="B10" s="52" t="s">
        <v>14</v>
      </c>
      <c r="C10" s="59" t="s">
        <v>31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67" t="s">
        <v>32</v>
      </c>
      <c r="P10" s="68"/>
      <c r="Q10" s="68"/>
      <c r="R10" s="69"/>
      <c r="S10" s="49" t="s">
        <v>29</v>
      </c>
      <c r="T10" s="66" t="s">
        <v>26</v>
      </c>
      <c r="U10" s="66" t="s">
        <v>27</v>
      </c>
      <c r="V10" s="66" t="s">
        <v>28</v>
      </c>
      <c r="W10" s="4"/>
      <c r="Y10" s="7"/>
      <c r="Z10"/>
    </row>
    <row r="11" spans="2:26" ht="48.75" customHeight="1">
      <c r="B11" s="53"/>
      <c r="C11" s="42" t="s">
        <v>15</v>
      </c>
      <c r="D11" s="42" t="s">
        <v>16</v>
      </c>
      <c r="E11" s="42" t="s">
        <v>17</v>
      </c>
      <c r="F11" s="42" t="s">
        <v>18</v>
      </c>
      <c r="G11" s="42" t="s">
        <v>36</v>
      </c>
      <c r="H11" s="42" t="s">
        <v>19</v>
      </c>
      <c r="I11" s="42" t="s">
        <v>20</v>
      </c>
      <c r="J11" s="42" t="s">
        <v>21</v>
      </c>
      <c r="K11" s="42" t="s">
        <v>22</v>
      </c>
      <c r="L11" s="42" t="s">
        <v>23</v>
      </c>
      <c r="M11" s="56" t="s">
        <v>24</v>
      </c>
      <c r="N11" s="56" t="s">
        <v>25</v>
      </c>
      <c r="O11" s="56" t="s">
        <v>10</v>
      </c>
      <c r="P11" s="43" t="s">
        <v>11</v>
      </c>
      <c r="Q11" s="56" t="s">
        <v>12</v>
      </c>
      <c r="R11" s="56" t="s">
        <v>13</v>
      </c>
      <c r="S11" s="50"/>
      <c r="T11" s="66"/>
      <c r="U11" s="66"/>
      <c r="V11" s="66"/>
      <c r="W11" s="4"/>
      <c r="Y11" s="7"/>
      <c r="Z11"/>
    </row>
    <row r="12" spans="2:26" ht="15.75" customHeight="1">
      <c r="B12" s="5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57"/>
      <c r="N12" s="57"/>
      <c r="O12" s="57"/>
      <c r="P12" s="44"/>
      <c r="Q12" s="64"/>
      <c r="R12" s="57"/>
      <c r="S12" s="50"/>
      <c r="T12" s="66"/>
      <c r="U12" s="66"/>
      <c r="V12" s="66"/>
      <c r="W12" s="4"/>
      <c r="Y12" s="7"/>
      <c r="Z12"/>
    </row>
    <row r="13" spans="2:26" ht="21" customHeight="1">
      <c r="B13" s="5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58"/>
      <c r="N13" s="58"/>
      <c r="O13" s="58"/>
      <c r="P13" s="45"/>
      <c r="Q13" s="65"/>
      <c r="R13" s="58"/>
      <c r="S13" s="51"/>
      <c r="T13" s="66"/>
      <c r="U13" s="66"/>
      <c r="V13" s="66"/>
      <c r="W13" s="4"/>
      <c r="Y13" s="7"/>
      <c r="Z13"/>
    </row>
    <row r="14" spans="2:25" s="10" customFormat="1" ht="12.75">
      <c r="B14" s="36">
        <v>5</v>
      </c>
      <c r="C14" s="33">
        <v>97.9871</v>
      </c>
      <c r="D14" s="33">
        <v>0.1134</v>
      </c>
      <c r="E14" s="33">
        <v>0.0175</v>
      </c>
      <c r="F14" s="33">
        <v>0.004</v>
      </c>
      <c r="G14" s="33">
        <v>0.0019</v>
      </c>
      <c r="H14" s="33">
        <v>0.0014</v>
      </c>
      <c r="I14" s="33">
        <v>0.0012</v>
      </c>
      <c r="J14" s="33">
        <v>0.0004</v>
      </c>
      <c r="K14" s="33">
        <v>0.0008</v>
      </c>
      <c r="L14" s="33">
        <v>0.0327</v>
      </c>
      <c r="M14" s="33">
        <v>1.7495</v>
      </c>
      <c r="N14" s="33">
        <v>0.0901</v>
      </c>
      <c r="O14" s="33">
        <v>0.6792</v>
      </c>
      <c r="P14" s="33">
        <v>32.8506</v>
      </c>
      <c r="Q14" s="37">
        <f>P14*1000/4.1868</f>
        <v>7846.231011751218</v>
      </c>
      <c r="R14" s="38">
        <v>48.563</v>
      </c>
      <c r="S14" s="39">
        <v>-7.7</v>
      </c>
      <c r="T14" s="28"/>
      <c r="U14" s="9"/>
      <c r="V14" s="9"/>
      <c r="X14" s="30">
        <f>SUM(C14:N14)</f>
        <v>100.00000000000001</v>
      </c>
      <c r="Y14" s="11" t="str">
        <f>IF(X14=100,"ОК"," ")</f>
        <v>ОК</v>
      </c>
    </row>
    <row r="15" spans="2:25" s="10" customFormat="1" ht="12.75">
      <c r="B15" s="36">
        <v>12</v>
      </c>
      <c r="C15" s="40">
        <v>97.5448</v>
      </c>
      <c r="D15" s="40">
        <v>0.1101</v>
      </c>
      <c r="E15" s="40">
        <v>0.0152</v>
      </c>
      <c r="F15" s="40">
        <v>0.0034</v>
      </c>
      <c r="G15" s="40">
        <v>0.0017</v>
      </c>
      <c r="H15" s="40">
        <v>6E-05</v>
      </c>
      <c r="I15" s="40">
        <v>0.0002</v>
      </c>
      <c r="J15" s="40">
        <v>0.0002</v>
      </c>
      <c r="K15" s="40">
        <v>9E-05</v>
      </c>
      <c r="L15" s="40">
        <v>0.0401</v>
      </c>
      <c r="M15" s="40">
        <v>2.1848</v>
      </c>
      <c r="N15" s="40">
        <v>0.0994</v>
      </c>
      <c r="O15" s="33">
        <v>0.6814</v>
      </c>
      <c r="P15" s="33">
        <v>32.6931</v>
      </c>
      <c r="Q15" s="37">
        <f>P15*1000/4.1868</f>
        <v>7808.6127830323885</v>
      </c>
      <c r="R15" s="38">
        <v>48.253</v>
      </c>
      <c r="S15" s="39">
        <v>-8.1</v>
      </c>
      <c r="T15" s="35" t="s">
        <v>40</v>
      </c>
      <c r="U15" s="9">
        <v>9.913</v>
      </c>
      <c r="V15" s="9">
        <v>0.024</v>
      </c>
      <c r="X15" s="41">
        <f>SUM(C15:N15)</f>
        <v>100.00005</v>
      </c>
      <c r="Y15" s="11" t="str">
        <f>IF(X15=100,"ОК"," ")</f>
        <v> </v>
      </c>
    </row>
    <row r="16" spans="2:25" s="10" customFormat="1" ht="12.75">
      <c r="B16" s="36">
        <v>19</v>
      </c>
      <c r="C16" s="33">
        <v>97.8137</v>
      </c>
      <c r="D16" s="33">
        <v>0.1122</v>
      </c>
      <c r="E16" s="33">
        <v>0.0163</v>
      </c>
      <c r="F16" s="33">
        <v>0.0036</v>
      </c>
      <c r="G16" s="33">
        <v>0.0018</v>
      </c>
      <c r="H16" s="33">
        <v>0.0002</v>
      </c>
      <c r="I16" s="33">
        <v>0.0011</v>
      </c>
      <c r="J16" s="33">
        <v>0.0012</v>
      </c>
      <c r="K16" s="33">
        <v>0.0004</v>
      </c>
      <c r="L16" s="33">
        <v>0.0356</v>
      </c>
      <c r="M16" s="33">
        <v>1.9222</v>
      </c>
      <c r="N16" s="33">
        <v>0.0917</v>
      </c>
      <c r="O16" s="33">
        <v>0.6801</v>
      </c>
      <c r="P16" s="33">
        <v>32.789</v>
      </c>
      <c r="Q16" s="37">
        <f>P16*1000/4.1868</f>
        <v>7831.518104518965</v>
      </c>
      <c r="R16" s="33">
        <v>48.4419</v>
      </c>
      <c r="S16" s="38">
        <v>-8.2</v>
      </c>
      <c r="T16" s="35"/>
      <c r="U16" s="9"/>
      <c r="V16" s="9"/>
      <c r="X16" s="30">
        <f>SUM(C16:N16)</f>
        <v>100.00000000000001</v>
      </c>
      <c r="Y16" s="11" t="str">
        <f>IF(X16=100,"ОК"," ")</f>
        <v>ОК</v>
      </c>
    </row>
    <row r="17" spans="2:25" s="10" customFormat="1" ht="12.75">
      <c r="B17" s="36">
        <v>26</v>
      </c>
      <c r="C17" s="33">
        <v>98.0053</v>
      </c>
      <c r="D17" s="33">
        <v>0.1126</v>
      </c>
      <c r="E17" s="33">
        <v>0.0175</v>
      </c>
      <c r="F17" s="33">
        <v>0.0035</v>
      </c>
      <c r="G17" s="33">
        <v>0.0016</v>
      </c>
      <c r="H17" s="33">
        <v>0.0001</v>
      </c>
      <c r="I17" s="33">
        <v>0.0008</v>
      </c>
      <c r="J17" s="33">
        <v>0.0006</v>
      </c>
      <c r="K17" s="33">
        <v>0</v>
      </c>
      <c r="L17" s="33">
        <v>0.0304</v>
      </c>
      <c r="M17" s="33">
        <v>1.746</v>
      </c>
      <c r="N17" s="33">
        <v>0.0816</v>
      </c>
      <c r="O17" s="33">
        <v>0.679</v>
      </c>
      <c r="P17" s="33">
        <v>32.8521</v>
      </c>
      <c r="Q17" s="37">
        <f>P17*1000/4.1868</f>
        <v>7846.589280596159</v>
      </c>
      <c r="R17" s="38">
        <v>485727</v>
      </c>
      <c r="S17" s="38">
        <v>-8.1</v>
      </c>
      <c r="T17" s="35" t="s">
        <v>40</v>
      </c>
      <c r="U17" s="9">
        <v>13.779</v>
      </c>
      <c r="V17" s="9">
        <v>0.025</v>
      </c>
      <c r="X17" s="30">
        <f>SUM(C17:N17)</f>
        <v>100</v>
      </c>
      <c r="Y17" s="11" t="str">
        <f>IF(X17=100,"ОК"," ")</f>
        <v>ОК</v>
      </c>
    </row>
    <row r="18" spans="2:25" s="10" customFormat="1" ht="12.75"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2"/>
      <c r="Q18" s="34"/>
      <c r="R18" s="32"/>
      <c r="S18" s="31"/>
      <c r="T18" s="22"/>
      <c r="U18" s="9"/>
      <c r="V18" s="9"/>
      <c r="X18" s="30">
        <f>SUM(C18:N18)</f>
        <v>0</v>
      </c>
      <c r="Y18" s="11" t="str">
        <f>IF(X18=100,"ОК"," ")</f>
        <v> </v>
      </c>
    </row>
    <row r="19" spans="2:26" ht="12.75" customHeight="1">
      <c r="B19" s="48" t="s">
        <v>47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21"/>
      <c r="X19" s="5"/>
      <c r="Y19" s="6"/>
      <c r="Z19"/>
    </row>
    <row r="20" spans="3:21" ht="12.75">
      <c r="C20" s="47" t="s">
        <v>37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3:21" ht="12.7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>
      <c r="C22" s="46" t="s">
        <v>45</v>
      </c>
      <c r="D22" s="46"/>
      <c r="E22" s="46"/>
      <c r="F22" s="46"/>
      <c r="G22" s="46"/>
      <c r="H22" s="23"/>
      <c r="I22" s="23"/>
      <c r="J22" s="23"/>
      <c r="K22" s="23"/>
      <c r="L22" s="23"/>
      <c r="M22" s="23" t="s">
        <v>41</v>
      </c>
      <c r="N22" s="23"/>
      <c r="O22" s="23"/>
      <c r="P22" s="23"/>
      <c r="Q22" s="23"/>
      <c r="R22" s="23" t="s">
        <v>43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5" t="s">
        <v>39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44</v>
      </c>
      <c r="N24" s="26"/>
      <c r="O24" s="26"/>
      <c r="P24" s="26"/>
      <c r="Q24" s="26"/>
      <c r="R24" s="26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1">
    <mergeCell ref="V10:V13"/>
    <mergeCell ref="U10:U13"/>
    <mergeCell ref="O10:R10"/>
    <mergeCell ref="F11:F13"/>
    <mergeCell ref="T2:V2"/>
    <mergeCell ref="B7:V7"/>
    <mergeCell ref="B9:V9"/>
    <mergeCell ref="D11:D13"/>
    <mergeCell ref="C11:C13"/>
    <mergeCell ref="L11:L13"/>
    <mergeCell ref="T10:T13"/>
    <mergeCell ref="J11:J13"/>
    <mergeCell ref="B6:X6"/>
    <mergeCell ref="M11:M13"/>
    <mergeCell ref="O11:O13"/>
    <mergeCell ref="C10:N10"/>
    <mergeCell ref="B8:V8"/>
    <mergeCell ref="R11:R13"/>
    <mergeCell ref="N11:N13"/>
    <mergeCell ref="G11:G13"/>
    <mergeCell ref="Q11:Q13"/>
    <mergeCell ref="I11:I13"/>
    <mergeCell ref="E11:E13"/>
    <mergeCell ref="P11:P13"/>
    <mergeCell ref="K11:K13"/>
    <mergeCell ref="C22:G22"/>
    <mergeCell ref="C20:U20"/>
    <mergeCell ref="B19:U19"/>
    <mergeCell ref="S10:S13"/>
    <mergeCell ref="B10:B13"/>
    <mergeCell ref="H11:H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2016-08-03T13:20:40Z</cp:lastPrinted>
  <dcterms:created xsi:type="dcterms:W3CDTF">2010-01-29T08:37:16Z</dcterms:created>
  <dcterms:modified xsi:type="dcterms:W3CDTF">2016-08-05T08:07:13Z</dcterms:modified>
  <cp:category/>
  <cp:version/>
  <cp:contentType/>
  <cp:contentStatus/>
</cp:coreProperties>
</file>