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9320" windowHeight="10560" activeTab="0"/>
  </bookViews>
  <sheets>
    <sheet name="Лист1" sheetId="1" r:id="rId1"/>
    <sheet name="Додаток Херсон" sheetId="2" r:id="rId2"/>
    <sheet name="Лист2" sheetId="3" r:id="rId3"/>
    <sheet name="Лист3" sheetId="4" r:id="rId4"/>
  </sheets>
  <definedNames>
    <definedName name="_Hlk21234135" localSheetId="0">'Лист1'!$C$18</definedName>
    <definedName name="OLE_LINK2" localSheetId="0">'Лист1'!$Y$13</definedName>
    <definedName name="OLE_LINK3" localSheetId="0">'Лист1'!#REF!</definedName>
    <definedName name="OLE_LINK5" localSheetId="0">'Лист1'!#REF!</definedName>
    <definedName name="_xlnm.Print_Area" localSheetId="1">'Додаток Херсон'!$B$1:$AH$51</definedName>
    <definedName name="_xlnm.Print_Area" localSheetId="0">'Лист1'!$A$3:$Y$57</definedName>
  </definedNames>
  <calcPr fullCalcOnLoad="1"/>
</workbook>
</file>

<file path=xl/sharedStrings.xml><?xml version="1.0" encoding="utf-8"?>
<sst xmlns="http://schemas.openxmlformats.org/spreadsheetml/2006/main" count="124" uniqueCount="85">
  <si>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</si>
  <si>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</si>
  <si>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</si>
  <si>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</si>
  <si>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</si>
  <si>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</si>
  <si>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</si>
  <si>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</si>
  <si>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</si>
  <si>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</si>
  <si>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</si>
  <si>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</si>
  <si>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</si>
  <si>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</si>
  <si>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</si>
  <si>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</si>
  <si>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</si>
  <si>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</si>
  <si>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</si>
  <si>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</si>
  <si>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</si>
  <si>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</si>
  <si>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</si>
  <si>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</si>
  <si>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</si>
  <si>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</si>
  <si>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</si>
  <si>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</si>
  <si>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</si>
  <si>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</si>
  <si>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</si>
  <si>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</si>
  <si>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</si>
  <si>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</si>
  <si>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</si>
  <si>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</si>
  <si>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</si>
  <si>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</si>
  <si>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</si>
  <si>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</si>
  <si>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</si>
  <si>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</si>
  <si>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</si>
  <si>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t>відсутні</t>
  </si>
  <si>
    <t xml:space="preserve">Начальник Херсонського  ЛВУМГ  </t>
  </si>
  <si>
    <t>Охримчук А.О.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</si>
  <si>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01.07.2016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.07.2016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</si>
  <si>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&lt;0,0001</t>
  </si>
  <si>
    <t>&lt;0,001</t>
  </si>
  <si>
    <t>Омік М.І.</t>
  </si>
  <si>
    <t xml:space="preserve">В.о. головного інженера Херсонського  ЛВУМГ  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</si>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</sst>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76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8"/>
      <name val="Times New Roman"/>
      <family val="1"/>
    </font>
    <font>
      <sz val="9"/>
      <color indexed="10"/>
      <name val="Times New Roman"/>
      <family val="1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theme="1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1" fillId="0" borderId="0" xfId="0" applyFont="1" applyBorder="1" applyAlignment="1" applyProtection="1">
      <alignment/>
      <protection/>
    </xf>
    <xf numFmtId="0" fontId="72" fillId="0" borderId="0" xfId="0" applyFont="1" applyBorder="1" applyAlignment="1" applyProtection="1">
      <alignment horizontal="left"/>
      <protection/>
    </xf>
    <xf numFmtId="0" fontId="7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0" fontId="10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33" borderId="0" xfId="0" applyFont="1" applyFill="1" applyAlignment="1">
      <alignment/>
    </xf>
    <xf numFmtId="171" fontId="20" fillId="33" borderId="11" xfId="0" applyNumberFormat="1" applyFont="1" applyFill="1" applyBorder="1" applyAlignment="1">
      <alignment horizontal="center" vertical="top" wrapText="1"/>
    </xf>
    <xf numFmtId="171" fontId="73" fillId="33" borderId="11" xfId="0" applyNumberFormat="1" applyFont="1" applyFill="1" applyBorder="1" applyAlignment="1">
      <alignment horizontal="center" wrapText="1"/>
    </xf>
    <xf numFmtId="171" fontId="73" fillId="33" borderId="11" xfId="0" applyNumberFormat="1" applyFont="1" applyFill="1" applyBorder="1" applyAlignment="1">
      <alignment horizontal="center" vertical="top" wrapText="1"/>
    </xf>
    <xf numFmtId="171" fontId="74" fillId="33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/>
    </xf>
    <xf numFmtId="170" fontId="2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70" fontId="9" fillId="34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170" fontId="9" fillId="0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0" fontId="9" fillId="0" borderId="11" xfId="0" applyNumberFormat="1" applyFont="1" applyFill="1" applyBorder="1" applyAlignment="1" applyProtection="1">
      <alignment horizontal="right"/>
      <protection locked="0"/>
    </xf>
    <xf numFmtId="0" fontId="75" fillId="0" borderId="11" xfId="0" applyFont="1" applyBorder="1" applyAlignment="1">
      <alignment vertical="center" wrapText="1"/>
    </xf>
    <xf numFmtId="0" fontId="2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2" xfId="0" applyFont="1" applyBorder="1" applyAlignment="1">
      <alignment horizontal="center" vertical="center" textRotation="90"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2" xfId="0" applyFont="1" applyBorder="1" applyAlignment="1">
      <alignment horizontal="left" vertical="center" textRotation="90" wrapText="1"/>
    </xf>
    <xf numFmtId="0" fontId="12" fillId="0" borderId="13" xfId="0" applyFont="1" applyBorder="1" applyAlignment="1">
      <alignment horizontal="left" vertical="center" textRotation="90" wrapText="1"/>
    </xf>
    <xf numFmtId="0" fontId="12" fillId="0" borderId="14" xfId="0" applyFont="1" applyBorder="1" applyAlignment="1">
      <alignment horizontal="left" vertical="center" textRotation="90" wrapText="1"/>
    </xf>
    <xf numFmtId="0" fontId="9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33" borderId="18" xfId="0" applyFill="1" applyBorder="1" applyAlignment="1">
      <alignment wrapText="1"/>
    </xf>
    <xf numFmtId="0" fontId="12" fillId="0" borderId="15" xfId="0" applyFont="1" applyBorder="1" applyAlignment="1">
      <alignment horizontal="center" vertical="center" textRotation="90" wrapText="1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vertical="center" textRotation="90" wrapText="1"/>
    </xf>
    <xf numFmtId="0" fontId="75" fillId="0" borderId="11" xfId="0" applyFont="1" applyBorder="1" applyAlignment="1">
      <alignment horizontal="center" vertical="center" textRotation="90" wrapText="1"/>
    </xf>
    <xf numFmtId="0" fontId="12" fillId="0" borderId="12" xfId="0" applyFont="1" applyFill="1" applyBorder="1" applyAlignment="1">
      <alignment horizontal="center" vertical="center" textRotation="90" wrapText="1"/>
    </xf>
    <xf numFmtId="0" fontId="12" fillId="0" borderId="13" xfId="0" applyFont="1" applyFill="1" applyBorder="1" applyAlignment="1">
      <alignment horizontal="center" vertical="center" textRotation="90" wrapText="1"/>
    </xf>
    <xf numFmtId="0" fontId="12" fillId="0" borderId="14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/>
    </xf>
    <xf numFmtId="171" fontId="10" fillId="0" borderId="11" xfId="0" applyNumberFormat="1" applyFont="1" applyFill="1" applyBorder="1" applyAlignment="1">
      <alignment horizontal="center" wrapText="1"/>
    </xf>
    <xf numFmtId="1" fontId="1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3"/>
  <sheetViews>
    <sheetView tabSelected="1" zoomScale="120" zoomScaleNormal="120" zoomScalePageLayoutView="0" workbookViewId="0" topLeftCell="B13">
      <selection activeCell="M26" sqref="M2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4"/>
      <c r="C6" s="75" t="s">
        <v>18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6"/>
    </row>
    <row r="7" spans="2:27" ht="18" customHeight="1">
      <c r="B7" s="72" t="s">
        <v>39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4"/>
      <c r="AA7" s="4"/>
    </row>
    <row r="8" spans="2:27" ht="18" customHeight="1">
      <c r="B8" s="72" t="s">
        <v>40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4"/>
      <c r="AA8" s="4"/>
    </row>
    <row r="9" spans="2:27" ht="18" customHeight="1">
      <c r="B9" s="72" t="s">
        <v>41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4"/>
      <c r="AA9" s="4"/>
    </row>
    <row r="10" spans="2:27" ht="18" customHeight="1">
      <c r="B10" s="73" t="s">
        <v>46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4"/>
      <c r="AA10" s="4"/>
    </row>
    <row r="11" spans="2:27" ht="12" customHeight="1">
      <c r="B11" s="22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4"/>
      <c r="AA11" s="4"/>
    </row>
    <row r="12" spans="2:29" ht="30" customHeight="1">
      <c r="B12" s="69" t="s">
        <v>26</v>
      </c>
      <c r="C12" s="84" t="s">
        <v>17</v>
      </c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6"/>
      <c r="O12" s="84" t="s">
        <v>6</v>
      </c>
      <c r="P12" s="85"/>
      <c r="Q12" s="85"/>
      <c r="R12" s="85"/>
      <c r="S12" s="85"/>
      <c r="T12" s="85"/>
      <c r="U12" s="77" t="s">
        <v>22</v>
      </c>
      <c r="V12" s="69" t="s">
        <v>23</v>
      </c>
      <c r="W12" s="69" t="s">
        <v>36</v>
      </c>
      <c r="X12" s="69" t="s">
        <v>25</v>
      </c>
      <c r="Y12" s="69" t="s">
        <v>24</v>
      </c>
      <c r="Z12" s="4"/>
      <c r="AB12" s="7"/>
      <c r="AC12"/>
    </row>
    <row r="13" spans="2:29" ht="48.75" customHeight="1">
      <c r="B13" s="70"/>
      <c r="C13" s="88" t="s">
        <v>2</v>
      </c>
      <c r="D13" s="68" t="s">
        <v>3</v>
      </c>
      <c r="E13" s="68" t="s">
        <v>4</v>
      </c>
      <c r="F13" s="68" t="s">
        <v>5</v>
      </c>
      <c r="G13" s="68" t="s">
        <v>8</v>
      </c>
      <c r="H13" s="68" t="s">
        <v>9</v>
      </c>
      <c r="I13" s="68" t="s">
        <v>10</v>
      </c>
      <c r="J13" s="68" t="s">
        <v>11</v>
      </c>
      <c r="K13" s="68" t="s">
        <v>12</v>
      </c>
      <c r="L13" s="68" t="s">
        <v>13</v>
      </c>
      <c r="M13" s="69" t="s">
        <v>14</v>
      </c>
      <c r="N13" s="69" t="s">
        <v>15</v>
      </c>
      <c r="O13" s="93" t="s">
        <v>7</v>
      </c>
      <c r="P13" s="93" t="s">
        <v>19</v>
      </c>
      <c r="Q13" s="93" t="s">
        <v>33</v>
      </c>
      <c r="R13" s="93" t="s">
        <v>20</v>
      </c>
      <c r="S13" s="69" t="s">
        <v>34</v>
      </c>
      <c r="T13" s="69" t="s">
        <v>21</v>
      </c>
      <c r="U13" s="78"/>
      <c r="V13" s="70"/>
      <c r="W13" s="70"/>
      <c r="X13" s="70"/>
      <c r="Y13" s="70"/>
      <c r="Z13" s="4"/>
      <c r="AB13" s="7"/>
      <c r="AC13"/>
    </row>
    <row r="14" spans="2:29" ht="15.75" customHeight="1">
      <c r="B14" s="70"/>
      <c r="C14" s="88"/>
      <c r="D14" s="68"/>
      <c r="E14" s="68"/>
      <c r="F14" s="68"/>
      <c r="G14" s="68"/>
      <c r="H14" s="68"/>
      <c r="I14" s="68"/>
      <c r="J14" s="68"/>
      <c r="K14" s="68"/>
      <c r="L14" s="68"/>
      <c r="M14" s="70"/>
      <c r="N14" s="70"/>
      <c r="O14" s="94"/>
      <c r="P14" s="94"/>
      <c r="Q14" s="94"/>
      <c r="R14" s="94"/>
      <c r="S14" s="70"/>
      <c r="T14" s="70"/>
      <c r="U14" s="78"/>
      <c r="V14" s="70"/>
      <c r="W14" s="70"/>
      <c r="X14" s="70"/>
      <c r="Y14" s="70"/>
      <c r="Z14" s="4"/>
      <c r="AB14" s="7"/>
      <c r="AC14"/>
    </row>
    <row r="15" spans="2:29" ht="30" customHeight="1">
      <c r="B15" s="81"/>
      <c r="C15" s="88"/>
      <c r="D15" s="68"/>
      <c r="E15" s="68"/>
      <c r="F15" s="68"/>
      <c r="G15" s="68"/>
      <c r="H15" s="68"/>
      <c r="I15" s="68"/>
      <c r="J15" s="68"/>
      <c r="K15" s="68"/>
      <c r="L15" s="68"/>
      <c r="M15" s="71"/>
      <c r="N15" s="71"/>
      <c r="O15" s="95"/>
      <c r="P15" s="95"/>
      <c r="Q15" s="95"/>
      <c r="R15" s="95"/>
      <c r="S15" s="71"/>
      <c r="T15" s="71"/>
      <c r="U15" s="79"/>
      <c r="V15" s="71"/>
      <c r="W15" s="71"/>
      <c r="X15" s="71"/>
      <c r="Y15" s="71"/>
      <c r="Z15" s="4"/>
      <c r="AB15" s="7"/>
      <c r="AC15"/>
    </row>
    <row r="16" spans="2:29" ht="12.75">
      <c r="B16" s="16">
        <v>1</v>
      </c>
      <c r="C16" s="38">
        <v>93.0713</v>
      </c>
      <c r="D16" s="38">
        <v>3.4247</v>
      </c>
      <c r="E16" s="38">
        <v>1.0964</v>
      </c>
      <c r="F16" s="38">
        <v>0.1604</v>
      </c>
      <c r="G16" s="38">
        <v>0.2057</v>
      </c>
      <c r="H16" s="39" t="s">
        <v>48</v>
      </c>
      <c r="I16" s="38">
        <v>0.0452</v>
      </c>
      <c r="J16" s="38">
        <v>0.0346</v>
      </c>
      <c r="K16" s="38">
        <v>0.0338</v>
      </c>
      <c r="L16" s="38">
        <v>0.0105</v>
      </c>
      <c r="M16" s="38">
        <v>1.6953</v>
      </c>
      <c r="N16" s="38">
        <v>0.2212</v>
      </c>
      <c r="O16" s="96">
        <v>0.7216</v>
      </c>
      <c r="P16" s="96">
        <v>34.6631</v>
      </c>
      <c r="Q16" s="96">
        <v>8279</v>
      </c>
      <c r="R16" s="96">
        <v>38.4094</v>
      </c>
      <c r="S16" s="38">
        <v>9173</v>
      </c>
      <c r="T16" s="38">
        <v>49.6236</v>
      </c>
      <c r="U16" s="31">
        <v>-8.7</v>
      </c>
      <c r="V16" s="31">
        <v>-3.9</v>
      </c>
      <c r="W16" s="32"/>
      <c r="X16" s="32"/>
      <c r="Y16" s="33"/>
      <c r="AA16" s="5"/>
      <c r="AB16" s="6"/>
      <c r="AC16"/>
    </row>
    <row r="17" spans="2:29" ht="12.75">
      <c r="B17" s="16">
        <v>2</v>
      </c>
      <c r="C17" s="21">
        <v>93.0527</v>
      </c>
      <c r="D17" s="17">
        <v>3.4638</v>
      </c>
      <c r="E17" s="17">
        <v>1.108</v>
      </c>
      <c r="F17" s="17">
        <v>0.1594</v>
      </c>
      <c r="G17" s="17">
        <v>0.2028</v>
      </c>
      <c r="H17" s="39" t="s">
        <v>48</v>
      </c>
      <c r="I17" s="17">
        <v>0.0453</v>
      </c>
      <c r="J17" s="17">
        <v>0.0347</v>
      </c>
      <c r="K17" s="17">
        <v>0.0392</v>
      </c>
      <c r="L17" s="17">
        <v>0.0094</v>
      </c>
      <c r="M17" s="17">
        <v>1.6385</v>
      </c>
      <c r="N17" s="17">
        <v>0.2455</v>
      </c>
      <c r="O17" s="97">
        <v>0.722</v>
      </c>
      <c r="P17" s="97">
        <v>34.6946</v>
      </c>
      <c r="Q17" s="98">
        <v>8286</v>
      </c>
      <c r="R17" s="97">
        <v>38.4435</v>
      </c>
      <c r="S17" s="20">
        <v>9182</v>
      </c>
      <c r="T17" s="17">
        <v>49.6523</v>
      </c>
      <c r="U17" s="31">
        <v>-9</v>
      </c>
      <c r="V17" s="31">
        <v>-2.9</v>
      </c>
      <c r="W17" s="32"/>
      <c r="X17" s="32"/>
      <c r="Y17" s="33"/>
      <c r="AA17" s="5"/>
      <c r="AB17" s="6"/>
      <c r="AC17"/>
    </row>
    <row r="18" spans="2:29" ht="12.75">
      <c r="B18" s="16">
        <v>3</v>
      </c>
      <c r="C18" s="21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97"/>
      <c r="P18" s="97"/>
      <c r="Q18" s="98"/>
      <c r="R18" s="97"/>
      <c r="S18" s="20"/>
      <c r="T18" s="17"/>
      <c r="U18" s="31"/>
      <c r="V18" s="31"/>
      <c r="W18" s="32"/>
      <c r="X18" s="33"/>
      <c r="Y18" s="33"/>
      <c r="AA18" s="5"/>
      <c r="AB18" s="6"/>
      <c r="AC18"/>
    </row>
    <row r="19" spans="2:29" ht="12.75">
      <c r="B19" s="16">
        <v>4</v>
      </c>
      <c r="C19" s="21">
        <v>93.2554</v>
      </c>
      <c r="D19" s="17">
        <v>3.5564</v>
      </c>
      <c r="E19" s="17">
        <v>1.1351</v>
      </c>
      <c r="F19" s="17">
        <v>0.1802</v>
      </c>
      <c r="G19" s="17">
        <v>0.2077</v>
      </c>
      <c r="H19" s="39" t="s">
        <v>48</v>
      </c>
      <c r="I19" s="17">
        <v>0.044</v>
      </c>
      <c r="J19" s="17">
        <v>0.0324</v>
      </c>
      <c r="K19" s="17">
        <v>0.0278</v>
      </c>
      <c r="L19" s="17">
        <v>0.0085</v>
      </c>
      <c r="M19" s="17">
        <v>1.3127</v>
      </c>
      <c r="N19" s="17">
        <v>0.2388</v>
      </c>
      <c r="O19" s="97">
        <v>0.7212</v>
      </c>
      <c r="P19" s="97">
        <v>34.8465</v>
      </c>
      <c r="Q19" s="98">
        <v>8323</v>
      </c>
      <c r="R19" s="97">
        <v>38.6106</v>
      </c>
      <c r="S19" s="20">
        <v>9222</v>
      </c>
      <c r="T19" s="17">
        <v>49.8957</v>
      </c>
      <c r="U19" s="31">
        <v>-9</v>
      </c>
      <c r="V19" s="31">
        <v>-3.4</v>
      </c>
      <c r="W19" s="32"/>
      <c r="X19" s="32"/>
      <c r="Y19" s="33"/>
      <c r="AA19" s="5"/>
      <c r="AB19" s="6"/>
      <c r="AC19"/>
    </row>
    <row r="20" spans="2:29" ht="12.75">
      <c r="B20" s="16">
        <v>5</v>
      </c>
      <c r="C20" s="21">
        <v>93.2694</v>
      </c>
      <c r="D20" s="17">
        <v>3.6014</v>
      </c>
      <c r="E20" s="17">
        <v>1.1534</v>
      </c>
      <c r="F20" s="17">
        <v>0.1854</v>
      </c>
      <c r="G20" s="17">
        <v>0.2101</v>
      </c>
      <c r="H20" s="17">
        <v>0.0012</v>
      </c>
      <c r="I20" s="17">
        <v>0.0448</v>
      </c>
      <c r="J20" s="17">
        <v>0.033</v>
      </c>
      <c r="K20" s="17">
        <v>0.0246</v>
      </c>
      <c r="L20" s="17">
        <v>0.0086</v>
      </c>
      <c r="M20" s="17">
        <v>1.222</v>
      </c>
      <c r="N20" s="17">
        <v>0.2462</v>
      </c>
      <c r="O20" s="97">
        <v>0.7214</v>
      </c>
      <c r="P20" s="97">
        <v>34.8991</v>
      </c>
      <c r="Q20" s="98">
        <v>8335</v>
      </c>
      <c r="R20" s="97">
        <v>38.6681</v>
      </c>
      <c r="S20" s="20">
        <v>9235</v>
      </c>
      <c r="T20" s="17">
        <v>49.9633</v>
      </c>
      <c r="U20" s="31">
        <v>-8.7</v>
      </c>
      <c r="V20" s="31">
        <v>-3</v>
      </c>
      <c r="W20" s="32"/>
      <c r="X20" s="41" t="s">
        <v>48</v>
      </c>
      <c r="Y20" s="41" t="s">
        <v>47</v>
      </c>
      <c r="AA20" s="5"/>
      <c r="AB20" s="6"/>
      <c r="AC20"/>
    </row>
    <row r="21" spans="2:29" ht="12.75">
      <c r="B21" s="16">
        <v>6</v>
      </c>
      <c r="C21" s="21">
        <v>93.1666</v>
      </c>
      <c r="D21" s="17">
        <v>3.5283</v>
      </c>
      <c r="E21" s="17">
        <v>1.112</v>
      </c>
      <c r="F21" s="17">
        <v>0.1735</v>
      </c>
      <c r="G21" s="17">
        <v>0.2111</v>
      </c>
      <c r="H21" s="39" t="s">
        <v>48</v>
      </c>
      <c r="I21" s="17">
        <v>0.0463</v>
      </c>
      <c r="J21" s="17">
        <v>0.0345</v>
      </c>
      <c r="K21" s="17">
        <v>0.0401</v>
      </c>
      <c r="L21" s="17">
        <v>0.0091</v>
      </c>
      <c r="M21" s="17">
        <v>1.4535</v>
      </c>
      <c r="N21" s="17">
        <v>0.2242</v>
      </c>
      <c r="O21" s="97">
        <v>0.7217</v>
      </c>
      <c r="P21" s="97">
        <v>34.8023</v>
      </c>
      <c r="Q21" s="98">
        <v>8312</v>
      </c>
      <c r="R21" s="97">
        <v>38.5617</v>
      </c>
      <c r="S21" s="20">
        <v>9210</v>
      </c>
      <c r="T21" s="17">
        <v>49.8152</v>
      </c>
      <c r="U21" s="31">
        <v>-9.3</v>
      </c>
      <c r="V21" s="31">
        <v>-3.6</v>
      </c>
      <c r="W21" s="32"/>
      <c r="X21" s="32"/>
      <c r="Y21" s="33"/>
      <c r="AA21" s="5"/>
      <c r="AB21" s="6"/>
      <c r="AC21"/>
    </row>
    <row r="22" spans="2:29" ht="12.75">
      <c r="B22" s="16">
        <v>7</v>
      </c>
      <c r="C22" s="21">
        <v>93.2389</v>
      </c>
      <c r="D22" s="17">
        <v>3.4066</v>
      </c>
      <c r="E22" s="17">
        <v>1.094</v>
      </c>
      <c r="F22" s="17">
        <v>0.169</v>
      </c>
      <c r="G22" s="17">
        <v>0.2102</v>
      </c>
      <c r="H22" s="39" t="s">
        <v>48</v>
      </c>
      <c r="I22" s="17">
        <v>0.0487</v>
      </c>
      <c r="J22" s="17">
        <v>0.0371</v>
      </c>
      <c r="K22" s="17">
        <v>0.0408</v>
      </c>
      <c r="L22" s="17">
        <v>0.0084</v>
      </c>
      <c r="M22" s="17">
        <v>1.5267</v>
      </c>
      <c r="N22" s="17">
        <v>0.2187</v>
      </c>
      <c r="O22" s="97">
        <v>0.7211</v>
      </c>
      <c r="P22" s="97">
        <v>34.7405</v>
      </c>
      <c r="Q22" s="98">
        <v>8297</v>
      </c>
      <c r="R22" s="97">
        <v>38.4946</v>
      </c>
      <c r="S22" s="20">
        <v>9194</v>
      </c>
      <c r="T22" s="17">
        <v>49.7488</v>
      </c>
      <c r="U22" s="31">
        <v>-9</v>
      </c>
      <c r="V22" s="31">
        <v>-3.8</v>
      </c>
      <c r="W22" s="32"/>
      <c r="X22" s="32"/>
      <c r="Y22" s="33"/>
      <c r="AA22" s="5"/>
      <c r="AB22" s="6"/>
      <c r="AC22"/>
    </row>
    <row r="23" spans="2:29" ht="12.75">
      <c r="B23" s="16">
        <v>8</v>
      </c>
      <c r="C23" s="21">
        <v>93.1238</v>
      </c>
      <c r="D23" s="17">
        <v>3.4227</v>
      </c>
      <c r="E23" s="17">
        <v>1.0826</v>
      </c>
      <c r="F23" s="17">
        <v>0.1586</v>
      </c>
      <c r="G23" s="17">
        <v>0.1991</v>
      </c>
      <c r="H23" s="17">
        <v>0.0014</v>
      </c>
      <c r="I23" s="17">
        <v>0.0472</v>
      </c>
      <c r="J23" s="17">
        <v>0.0361</v>
      </c>
      <c r="K23" s="17">
        <v>0.0404</v>
      </c>
      <c r="L23" s="17">
        <v>0.0091</v>
      </c>
      <c r="M23" s="17">
        <v>1.6466</v>
      </c>
      <c r="N23" s="17">
        <v>0.2326</v>
      </c>
      <c r="O23" s="97">
        <v>0.7214</v>
      </c>
      <c r="P23" s="97">
        <v>34.6745</v>
      </c>
      <c r="Q23" s="98">
        <v>8281</v>
      </c>
      <c r="R23" s="97">
        <v>38.4221</v>
      </c>
      <c r="S23" s="20">
        <v>9177</v>
      </c>
      <c r="T23" s="17">
        <v>49.6453</v>
      </c>
      <c r="U23" s="31">
        <v>-9.9</v>
      </c>
      <c r="V23" s="31">
        <v>-3.9</v>
      </c>
      <c r="W23" s="32"/>
      <c r="X23" s="32"/>
      <c r="Y23" s="33"/>
      <c r="AA23" s="5"/>
      <c r="AB23" s="6"/>
      <c r="AC23"/>
    </row>
    <row r="24" spans="2:29" ht="15" customHeight="1">
      <c r="B24" s="16">
        <v>9</v>
      </c>
      <c r="C24" s="21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97"/>
      <c r="P24" s="97"/>
      <c r="Q24" s="98"/>
      <c r="R24" s="97"/>
      <c r="S24" s="20"/>
      <c r="T24" s="17"/>
      <c r="U24" s="31"/>
      <c r="V24" s="31"/>
      <c r="W24" s="33"/>
      <c r="X24" s="32"/>
      <c r="Y24" s="33"/>
      <c r="AA24" s="5"/>
      <c r="AB24" s="6"/>
      <c r="AC24"/>
    </row>
    <row r="25" spans="2:29" ht="12.75">
      <c r="B25" s="16">
        <v>10</v>
      </c>
      <c r="C25" s="21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97"/>
      <c r="P25" s="97"/>
      <c r="Q25" s="98"/>
      <c r="R25" s="97"/>
      <c r="S25" s="20"/>
      <c r="T25" s="17"/>
      <c r="U25" s="31"/>
      <c r="V25" s="31"/>
      <c r="W25" s="32"/>
      <c r="X25" s="42"/>
      <c r="Y25" s="43"/>
      <c r="AA25" s="5"/>
      <c r="AB25" s="6"/>
      <c r="AC25"/>
    </row>
    <row r="26" spans="2:29" ht="12.75">
      <c r="B26" s="16">
        <v>11</v>
      </c>
      <c r="C26" s="21">
        <v>93.3059</v>
      </c>
      <c r="D26" s="17">
        <v>3.3365</v>
      </c>
      <c r="E26" s="17">
        <v>0.9746</v>
      </c>
      <c r="F26" s="17">
        <v>0.138</v>
      </c>
      <c r="G26" s="17">
        <v>0.1676</v>
      </c>
      <c r="H26" s="39" t="s">
        <v>48</v>
      </c>
      <c r="I26" s="17">
        <v>0.041</v>
      </c>
      <c r="J26" s="17">
        <v>0.0318</v>
      </c>
      <c r="K26" s="17">
        <v>0.0367</v>
      </c>
      <c r="L26" s="17">
        <v>0.0099</v>
      </c>
      <c r="M26" s="17">
        <v>1.7386</v>
      </c>
      <c r="N26" s="17">
        <v>0.2185</v>
      </c>
      <c r="O26" s="97">
        <v>0.7187</v>
      </c>
      <c r="P26" s="97">
        <v>34.5128</v>
      </c>
      <c r="Q26" s="98">
        <v>8243</v>
      </c>
      <c r="R26" s="97">
        <v>38.2479</v>
      </c>
      <c r="S26" s="20">
        <v>9135</v>
      </c>
      <c r="T26" s="17">
        <v>49.515</v>
      </c>
      <c r="U26" s="31">
        <v>-9.2</v>
      </c>
      <c r="V26" s="31">
        <v>-2.2</v>
      </c>
      <c r="W26" s="32"/>
      <c r="X26" s="42"/>
      <c r="Y26" s="43"/>
      <c r="AA26" s="5"/>
      <c r="AB26" s="6"/>
      <c r="AC26"/>
    </row>
    <row r="27" spans="2:29" ht="12.75">
      <c r="B27" s="16">
        <v>12</v>
      </c>
      <c r="C27" s="21">
        <v>93.772</v>
      </c>
      <c r="D27" s="17">
        <v>3.1709</v>
      </c>
      <c r="E27" s="17">
        <v>0.9927</v>
      </c>
      <c r="F27" s="17">
        <v>0.1461</v>
      </c>
      <c r="G27" s="17">
        <v>0.1733</v>
      </c>
      <c r="H27" s="17">
        <v>0.0013</v>
      </c>
      <c r="I27" s="17">
        <v>0.0436</v>
      </c>
      <c r="J27" s="17">
        <v>0.0325</v>
      </c>
      <c r="K27" s="17">
        <v>0.0357</v>
      </c>
      <c r="L27" s="17">
        <v>0.0115</v>
      </c>
      <c r="M27" s="17">
        <v>1.3939</v>
      </c>
      <c r="N27" s="17">
        <v>0.2265</v>
      </c>
      <c r="O27" s="97">
        <v>0.7166</v>
      </c>
      <c r="P27" s="97">
        <v>34.6045</v>
      </c>
      <c r="Q27" s="98">
        <v>8265</v>
      </c>
      <c r="R27" s="97">
        <v>38.3504</v>
      </c>
      <c r="S27" s="20">
        <v>9159</v>
      </c>
      <c r="T27" s="17">
        <v>49.7193</v>
      </c>
      <c r="U27" s="31">
        <v>-9.6</v>
      </c>
      <c r="V27" s="31">
        <v>-3.1</v>
      </c>
      <c r="W27" s="32" t="s">
        <v>43</v>
      </c>
      <c r="X27" s="42"/>
      <c r="Y27" s="43"/>
      <c r="AA27" s="5"/>
      <c r="AB27" s="6"/>
      <c r="AC27"/>
    </row>
    <row r="28" spans="2:29" ht="12.75">
      <c r="B28" s="16">
        <v>13</v>
      </c>
      <c r="C28" s="21">
        <v>93.6506</v>
      </c>
      <c r="D28" s="17">
        <v>3.2499</v>
      </c>
      <c r="E28" s="17">
        <v>1.0037</v>
      </c>
      <c r="F28" s="17">
        <v>0.1309</v>
      </c>
      <c r="G28" s="17">
        <v>0.1655</v>
      </c>
      <c r="H28" s="39" t="s">
        <v>48</v>
      </c>
      <c r="I28" s="17">
        <v>0.0389</v>
      </c>
      <c r="J28" s="17">
        <v>0.0296</v>
      </c>
      <c r="K28" s="17">
        <v>0.0441</v>
      </c>
      <c r="L28" s="17">
        <v>0.0093</v>
      </c>
      <c r="M28" s="17">
        <v>1.4493</v>
      </c>
      <c r="N28" s="17">
        <v>0.2277</v>
      </c>
      <c r="O28" s="97">
        <v>0.7171</v>
      </c>
      <c r="P28" s="97">
        <v>34.597</v>
      </c>
      <c r="Q28" s="98">
        <v>8263</v>
      </c>
      <c r="R28" s="97">
        <v>38.3417</v>
      </c>
      <c r="S28" s="20">
        <v>9157</v>
      </c>
      <c r="T28" s="17">
        <v>49.6903</v>
      </c>
      <c r="U28" s="31">
        <v>-9</v>
      </c>
      <c r="V28" s="31">
        <v>-2.6</v>
      </c>
      <c r="W28" s="32"/>
      <c r="X28" s="42"/>
      <c r="Y28" s="43"/>
      <c r="AA28" s="5"/>
      <c r="AB28" s="6"/>
      <c r="AC28"/>
    </row>
    <row r="29" spans="2:29" ht="12.75">
      <c r="B29" s="16">
        <v>14</v>
      </c>
      <c r="C29" s="21">
        <v>93.8872</v>
      </c>
      <c r="D29" s="17">
        <v>2.963</v>
      </c>
      <c r="E29" s="17">
        <v>0.9478</v>
      </c>
      <c r="F29" s="17">
        <v>0.1509</v>
      </c>
      <c r="G29" s="17">
        <v>0.1918</v>
      </c>
      <c r="H29" s="39" t="s">
        <v>48</v>
      </c>
      <c r="I29" s="17">
        <v>0.0476</v>
      </c>
      <c r="J29" s="17">
        <v>0.0359</v>
      </c>
      <c r="K29" s="17">
        <v>0.0477</v>
      </c>
      <c r="L29" s="17">
        <v>0.0092</v>
      </c>
      <c r="M29" s="17">
        <v>1.5095</v>
      </c>
      <c r="N29" s="17">
        <v>0.2088</v>
      </c>
      <c r="O29" s="97">
        <v>0.7161</v>
      </c>
      <c r="P29" s="97">
        <v>34.535</v>
      </c>
      <c r="Q29" s="98">
        <v>8248</v>
      </c>
      <c r="R29" s="97">
        <v>38.2748</v>
      </c>
      <c r="S29" s="20">
        <v>9141</v>
      </c>
      <c r="T29" s="17">
        <v>49.6378</v>
      </c>
      <c r="U29" s="31">
        <v>-9.9</v>
      </c>
      <c r="V29" s="31">
        <v>-5.3</v>
      </c>
      <c r="W29" s="32"/>
      <c r="X29" s="42"/>
      <c r="Y29" s="43"/>
      <c r="AA29" s="5"/>
      <c r="AB29" s="6"/>
      <c r="AC29"/>
    </row>
    <row r="30" spans="2:29" ht="12.75">
      <c r="B30" s="16">
        <v>15</v>
      </c>
      <c r="C30" s="21">
        <v>94.0278</v>
      </c>
      <c r="D30" s="17">
        <v>2.9955</v>
      </c>
      <c r="E30" s="17">
        <v>0.9293</v>
      </c>
      <c r="F30" s="17">
        <v>0.1396</v>
      </c>
      <c r="G30" s="17">
        <v>0.1716</v>
      </c>
      <c r="H30" s="17">
        <v>0.0011</v>
      </c>
      <c r="I30" s="17">
        <v>0.047</v>
      </c>
      <c r="J30" s="17">
        <v>0.0355</v>
      </c>
      <c r="K30" s="17">
        <v>0.047</v>
      </c>
      <c r="L30" s="17">
        <v>0.0095</v>
      </c>
      <c r="M30" s="17">
        <v>1.3867</v>
      </c>
      <c r="N30" s="17">
        <v>0.2094</v>
      </c>
      <c r="O30" s="97">
        <v>0.7149</v>
      </c>
      <c r="P30" s="97">
        <v>34.5489</v>
      </c>
      <c r="Q30" s="98">
        <v>8251</v>
      </c>
      <c r="R30" s="97">
        <v>38.2913</v>
      </c>
      <c r="S30" s="20">
        <v>9145</v>
      </c>
      <c r="T30" s="17">
        <v>49.7014</v>
      </c>
      <c r="U30" s="31">
        <v>-10.3</v>
      </c>
      <c r="V30" s="31">
        <v>-4.8</v>
      </c>
      <c r="W30" s="32"/>
      <c r="X30" s="42"/>
      <c r="Y30" s="43"/>
      <c r="AA30" s="5"/>
      <c r="AB30" s="6"/>
      <c r="AC30"/>
    </row>
    <row r="31" spans="2:29" ht="12.75">
      <c r="B31" s="19">
        <v>16</v>
      </c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97"/>
      <c r="P31" s="97"/>
      <c r="Q31" s="98"/>
      <c r="R31" s="97"/>
      <c r="S31" s="20"/>
      <c r="T31" s="17"/>
      <c r="U31" s="31"/>
      <c r="V31" s="31"/>
      <c r="W31" s="32"/>
      <c r="X31" s="42"/>
      <c r="Y31" s="43"/>
      <c r="AA31" s="5"/>
      <c r="AB31" s="6"/>
      <c r="AC31"/>
    </row>
    <row r="32" spans="2:29" ht="12.75">
      <c r="B32" s="19">
        <v>17</v>
      </c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97"/>
      <c r="P32" s="97"/>
      <c r="Q32" s="98"/>
      <c r="R32" s="97"/>
      <c r="S32" s="20"/>
      <c r="T32" s="17"/>
      <c r="U32" s="31"/>
      <c r="V32" s="31"/>
      <c r="W32" s="32"/>
      <c r="X32" s="42"/>
      <c r="Y32" s="43"/>
      <c r="AA32" s="5"/>
      <c r="AB32" s="6"/>
      <c r="AC32"/>
    </row>
    <row r="33" spans="2:29" ht="12.75">
      <c r="B33" s="19">
        <v>18</v>
      </c>
      <c r="C33" s="33">
        <v>93.8787</v>
      </c>
      <c r="D33" s="32">
        <v>3.2169</v>
      </c>
      <c r="E33" s="32">
        <v>0.9281</v>
      </c>
      <c r="F33" s="32">
        <v>0.1287</v>
      </c>
      <c r="G33" s="32">
        <v>0.1539</v>
      </c>
      <c r="H33" s="39" t="s">
        <v>48</v>
      </c>
      <c r="I33" s="32">
        <v>0.0393</v>
      </c>
      <c r="J33" s="32">
        <v>0.0294</v>
      </c>
      <c r="K33" s="32">
        <v>0.0291</v>
      </c>
      <c r="L33" s="32">
        <v>0.0097</v>
      </c>
      <c r="M33" s="32">
        <v>1.3864</v>
      </c>
      <c r="N33" s="32">
        <v>0.1989</v>
      </c>
      <c r="O33" s="97">
        <v>0.7147</v>
      </c>
      <c r="P33" s="97">
        <v>34.5501</v>
      </c>
      <c r="Q33" s="98">
        <v>8252</v>
      </c>
      <c r="R33" s="97">
        <v>38.2926</v>
      </c>
      <c r="S33" s="34">
        <v>9146</v>
      </c>
      <c r="T33" s="32">
        <v>49.7099</v>
      </c>
      <c r="U33" s="31">
        <v>-9</v>
      </c>
      <c r="V33" s="31">
        <v>-2.5</v>
      </c>
      <c r="W33" s="32"/>
      <c r="X33" s="42"/>
      <c r="Y33" s="43"/>
      <c r="AA33" s="5"/>
      <c r="AB33" s="6"/>
      <c r="AC33"/>
    </row>
    <row r="34" spans="2:29" ht="12.75" customHeight="1">
      <c r="B34" s="19">
        <v>19</v>
      </c>
      <c r="C34" s="33">
        <v>94.5515</v>
      </c>
      <c r="D34" s="32">
        <v>2.866</v>
      </c>
      <c r="E34" s="32">
        <v>0.9225</v>
      </c>
      <c r="F34" s="32">
        <v>0.1512</v>
      </c>
      <c r="G34" s="32">
        <v>0.1647</v>
      </c>
      <c r="H34" s="32">
        <v>0.001</v>
      </c>
      <c r="I34" s="32">
        <v>0.0404</v>
      </c>
      <c r="J34" s="32">
        <v>0.0296</v>
      </c>
      <c r="K34" s="32">
        <v>0.0307</v>
      </c>
      <c r="L34" s="32">
        <v>0.0088</v>
      </c>
      <c r="M34" s="32">
        <v>1.0264</v>
      </c>
      <c r="N34" s="32">
        <v>0.207</v>
      </c>
      <c r="O34" s="97">
        <v>0.7116</v>
      </c>
      <c r="P34" s="97">
        <v>34.6029</v>
      </c>
      <c r="Q34" s="98">
        <v>8264</v>
      </c>
      <c r="R34" s="97">
        <v>38.3538</v>
      </c>
      <c r="S34" s="34">
        <v>9160</v>
      </c>
      <c r="T34" s="32">
        <v>49.8996</v>
      </c>
      <c r="U34" s="31">
        <v>-9.5</v>
      </c>
      <c r="V34" s="31">
        <v>-2.1</v>
      </c>
      <c r="W34" s="32"/>
      <c r="X34" s="41" t="s">
        <v>48</v>
      </c>
      <c r="Y34" s="41" t="s">
        <v>47</v>
      </c>
      <c r="AA34" s="5"/>
      <c r="AB34" s="6"/>
      <c r="AC34"/>
    </row>
    <row r="35" spans="2:29" ht="12.75">
      <c r="B35" s="19">
        <v>20</v>
      </c>
      <c r="C35" s="33">
        <v>94.5195</v>
      </c>
      <c r="D35" s="32">
        <v>2.8977</v>
      </c>
      <c r="E35" s="32">
        <v>0.9356</v>
      </c>
      <c r="F35" s="32">
        <v>0.1545</v>
      </c>
      <c r="G35" s="32">
        <v>0.1682</v>
      </c>
      <c r="H35" s="32">
        <v>0.001</v>
      </c>
      <c r="I35" s="32">
        <v>0.0404</v>
      </c>
      <c r="J35" s="32">
        <v>0.0296</v>
      </c>
      <c r="K35" s="32">
        <v>0.0298</v>
      </c>
      <c r="L35" s="32">
        <v>0.0086</v>
      </c>
      <c r="M35" s="32">
        <v>1.0045</v>
      </c>
      <c r="N35" s="32">
        <v>0.2106</v>
      </c>
      <c r="O35" s="97">
        <v>0.7119</v>
      </c>
      <c r="P35" s="97">
        <v>34.6282</v>
      </c>
      <c r="Q35" s="98">
        <v>8270</v>
      </c>
      <c r="R35" s="97">
        <v>38.3812</v>
      </c>
      <c r="S35" s="34">
        <v>9167</v>
      </c>
      <c r="T35" s="32">
        <v>49.9225</v>
      </c>
      <c r="U35" s="31">
        <v>-9.3</v>
      </c>
      <c r="V35" s="31">
        <v>-2.1</v>
      </c>
      <c r="W35" s="32"/>
      <c r="X35" s="32"/>
      <c r="Y35" s="33"/>
      <c r="AA35" s="5"/>
      <c r="AB35" s="6"/>
      <c r="AC35"/>
    </row>
    <row r="36" spans="2:29" ht="12.75">
      <c r="B36" s="19">
        <v>21</v>
      </c>
      <c r="C36" s="33">
        <v>94.5533</v>
      </c>
      <c r="D36" s="32">
        <v>2.7679</v>
      </c>
      <c r="E36" s="32">
        <v>0.8858</v>
      </c>
      <c r="F36" s="32">
        <v>0.1367</v>
      </c>
      <c r="G36" s="32">
        <v>0.1564</v>
      </c>
      <c r="H36" s="39" t="s">
        <v>48</v>
      </c>
      <c r="I36" s="32">
        <v>0.0371</v>
      </c>
      <c r="J36" s="32">
        <v>0.0277</v>
      </c>
      <c r="K36" s="32">
        <v>0.0265</v>
      </c>
      <c r="L36" s="32">
        <v>0.0088</v>
      </c>
      <c r="M36" s="32">
        <v>1.2062</v>
      </c>
      <c r="N36" s="32">
        <v>0.1929</v>
      </c>
      <c r="O36" s="97">
        <v>0.7106</v>
      </c>
      <c r="P36" s="97">
        <v>34.4736</v>
      </c>
      <c r="Q36" s="98">
        <v>8233</v>
      </c>
      <c r="R36" s="97">
        <v>38.2132</v>
      </c>
      <c r="S36" s="34">
        <v>9127</v>
      </c>
      <c r="T36" s="32">
        <v>49.7493</v>
      </c>
      <c r="U36" s="31">
        <v>-9.6</v>
      </c>
      <c r="V36" s="31">
        <v>-2.7</v>
      </c>
      <c r="W36" s="32"/>
      <c r="X36" s="33"/>
      <c r="Y36" s="33"/>
      <c r="AA36" s="5"/>
      <c r="AB36" s="6"/>
      <c r="AC36"/>
    </row>
    <row r="37" spans="2:29" ht="12.75">
      <c r="B37" s="19">
        <v>22</v>
      </c>
      <c r="C37" s="33">
        <v>93.2774</v>
      </c>
      <c r="D37" s="32">
        <v>3.3133</v>
      </c>
      <c r="E37" s="32">
        <v>0.9486</v>
      </c>
      <c r="F37" s="32">
        <v>0.1248</v>
      </c>
      <c r="G37" s="32">
        <v>0.1551</v>
      </c>
      <c r="H37" s="39" t="s">
        <v>48</v>
      </c>
      <c r="I37" s="32">
        <v>0.0363</v>
      </c>
      <c r="J37" s="32">
        <v>0.0275</v>
      </c>
      <c r="K37" s="32">
        <v>0.029</v>
      </c>
      <c r="L37" s="32">
        <v>0.0094</v>
      </c>
      <c r="M37" s="32">
        <v>1.8678</v>
      </c>
      <c r="N37" s="32">
        <v>0.2102</v>
      </c>
      <c r="O37" s="97">
        <v>0.7179</v>
      </c>
      <c r="P37" s="97">
        <v>34.4135</v>
      </c>
      <c r="Q37" s="98">
        <v>8219</v>
      </c>
      <c r="R37" s="97">
        <v>38.1399</v>
      </c>
      <c r="S37" s="34">
        <v>9109</v>
      </c>
      <c r="T37" s="32">
        <v>49.4025</v>
      </c>
      <c r="U37" s="31">
        <v>-10.1</v>
      </c>
      <c r="V37" s="31">
        <v>-2.9</v>
      </c>
      <c r="W37" s="32"/>
      <c r="X37" s="32"/>
      <c r="Y37" s="33"/>
      <c r="AA37" s="5"/>
      <c r="AB37" s="6"/>
      <c r="AC37"/>
    </row>
    <row r="38" spans="2:29" ht="12.75">
      <c r="B38" s="19">
        <v>23</v>
      </c>
      <c r="C38" s="33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97"/>
      <c r="P38" s="97"/>
      <c r="Q38" s="98"/>
      <c r="R38" s="97"/>
      <c r="S38" s="34"/>
      <c r="T38" s="32"/>
      <c r="U38" s="31"/>
      <c r="V38" s="31"/>
      <c r="W38" s="32"/>
      <c r="X38" s="32"/>
      <c r="Y38" s="33"/>
      <c r="AA38" s="5"/>
      <c r="AB38" s="6"/>
      <c r="AC38"/>
    </row>
    <row r="39" spans="2:29" ht="12.75">
      <c r="B39" s="19">
        <v>24</v>
      </c>
      <c r="C39" s="33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97"/>
      <c r="P39" s="97"/>
      <c r="Q39" s="98"/>
      <c r="R39" s="97"/>
      <c r="S39" s="34"/>
      <c r="T39" s="32"/>
      <c r="U39" s="31"/>
      <c r="V39" s="31"/>
      <c r="W39" s="32"/>
      <c r="X39" s="32"/>
      <c r="Y39" s="44"/>
      <c r="AA39" s="5"/>
      <c r="AB39" s="6"/>
      <c r="AC39"/>
    </row>
    <row r="40" spans="2:29" ht="12.75">
      <c r="B40" s="19">
        <v>25</v>
      </c>
      <c r="C40" s="33">
        <v>92.7945</v>
      </c>
      <c r="D40" s="32">
        <v>3.549</v>
      </c>
      <c r="E40" s="32">
        <v>0.9553</v>
      </c>
      <c r="F40" s="32">
        <v>0.116</v>
      </c>
      <c r="G40" s="32">
        <v>0.1343</v>
      </c>
      <c r="H40" s="39" t="s">
        <v>48</v>
      </c>
      <c r="I40" s="32">
        <v>0.0275</v>
      </c>
      <c r="J40" s="32">
        <v>0.0195</v>
      </c>
      <c r="K40" s="32">
        <v>0.0123</v>
      </c>
      <c r="L40" s="32">
        <v>0.0095</v>
      </c>
      <c r="M40" s="32">
        <v>2.1672</v>
      </c>
      <c r="N40" s="32">
        <v>0.2141</v>
      </c>
      <c r="O40" s="97">
        <v>0.7195</v>
      </c>
      <c r="P40" s="97">
        <v>34.3154</v>
      </c>
      <c r="Q40" s="98">
        <v>8196</v>
      </c>
      <c r="R40" s="97">
        <v>38.0308</v>
      </c>
      <c r="S40" s="34">
        <v>9083</v>
      </c>
      <c r="T40" s="32">
        <v>49.2066</v>
      </c>
      <c r="U40" s="31">
        <v>-10.7</v>
      </c>
      <c r="V40" s="31">
        <v>-4.3</v>
      </c>
      <c r="W40" s="33"/>
      <c r="X40" s="32"/>
      <c r="Y40" s="33"/>
      <c r="AA40" s="5"/>
      <c r="AB40" s="6"/>
      <c r="AC40"/>
    </row>
    <row r="41" spans="2:29" ht="12.75">
      <c r="B41" s="19">
        <v>26</v>
      </c>
      <c r="C41" s="33">
        <v>92.1833</v>
      </c>
      <c r="D41" s="32">
        <v>3.5931</v>
      </c>
      <c r="E41" s="32">
        <v>0.8266</v>
      </c>
      <c r="F41" s="32">
        <v>0.0751</v>
      </c>
      <c r="G41" s="32">
        <v>0.1033</v>
      </c>
      <c r="H41" s="39" t="s">
        <v>48</v>
      </c>
      <c r="I41" s="32">
        <v>0.0215</v>
      </c>
      <c r="J41" s="32">
        <v>0.0155</v>
      </c>
      <c r="K41" s="32">
        <v>0.0099</v>
      </c>
      <c r="L41" s="32">
        <v>0.0098</v>
      </c>
      <c r="M41" s="32">
        <v>3.0146</v>
      </c>
      <c r="N41" s="32">
        <v>0.1468</v>
      </c>
      <c r="O41" s="97">
        <v>0.7201</v>
      </c>
      <c r="P41" s="97">
        <v>33.929</v>
      </c>
      <c r="Q41" s="98">
        <v>8103</v>
      </c>
      <c r="R41" s="97">
        <v>37.6065</v>
      </c>
      <c r="S41" s="34">
        <v>8982</v>
      </c>
      <c r="T41" s="32">
        <v>48.6375</v>
      </c>
      <c r="U41" s="31">
        <v>-11.8</v>
      </c>
      <c r="V41" s="31">
        <v>-5.6</v>
      </c>
      <c r="W41" s="32"/>
      <c r="X41" s="32"/>
      <c r="Y41" s="33"/>
      <c r="AA41" s="5"/>
      <c r="AB41" s="6"/>
      <c r="AC41"/>
    </row>
    <row r="42" spans="2:29" ht="12.75">
      <c r="B42" s="19">
        <v>27</v>
      </c>
      <c r="C42" s="33">
        <v>94.3822</v>
      </c>
      <c r="D42" s="32">
        <v>3.1414</v>
      </c>
      <c r="E42" s="32">
        <v>1.0578</v>
      </c>
      <c r="F42" s="32">
        <v>0.1759</v>
      </c>
      <c r="G42" s="32">
        <v>0.1836</v>
      </c>
      <c r="H42" s="32">
        <v>0.0016</v>
      </c>
      <c r="I42" s="32">
        <v>0.0392</v>
      </c>
      <c r="J42" s="32">
        <v>0.0279</v>
      </c>
      <c r="K42" s="32">
        <v>0.0203</v>
      </c>
      <c r="L42" s="32">
        <v>0.0084</v>
      </c>
      <c r="M42" s="32">
        <v>0.7163</v>
      </c>
      <c r="N42" s="32">
        <v>0.2454</v>
      </c>
      <c r="O42" s="97">
        <v>0.7141</v>
      </c>
      <c r="P42" s="97">
        <v>34.8545</v>
      </c>
      <c r="Q42" s="98">
        <v>8324</v>
      </c>
      <c r="R42" s="97">
        <v>38.6269</v>
      </c>
      <c r="S42" s="34">
        <v>9225</v>
      </c>
      <c r="T42" s="32">
        <v>50.1664</v>
      </c>
      <c r="U42" s="31">
        <v>-11.3</v>
      </c>
      <c r="V42" s="31">
        <v>-5.9</v>
      </c>
      <c r="W42" s="32"/>
      <c r="X42" s="32"/>
      <c r="Y42" s="33"/>
      <c r="AA42" s="5"/>
      <c r="AB42" s="6"/>
      <c r="AC42"/>
    </row>
    <row r="43" spans="2:29" ht="12.75">
      <c r="B43" s="19">
        <v>28</v>
      </c>
      <c r="C43" s="33">
        <v>93.9066</v>
      </c>
      <c r="D43" s="32">
        <v>3.3047</v>
      </c>
      <c r="E43" s="32">
        <v>1.1214</v>
      </c>
      <c r="F43" s="32">
        <v>0.1869</v>
      </c>
      <c r="G43" s="32">
        <v>0.213</v>
      </c>
      <c r="H43" s="32">
        <v>0.0012</v>
      </c>
      <c r="I43" s="32">
        <v>0.0527</v>
      </c>
      <c r="J43" s="32">
        <v>0.0404</v>
      </c>
      <c r="K43" s="32">
        <v>0.0499</v>
      </c>
      <c r="L43" s="32">
        <v>0.0089</v>
      </c>
      <c r="M43" s="32">
        <v>0.8622</v>
      </c>
      <c r="N43" s="32">
        <v>0.2522</v>
      </c>
      <c r="O43" s="97">
        <v>0.7188</v>
      </c>
      <c r="P43" s="97">
        <v>34.9751</v>
      </c>
      <c r="Q43" s="98">
        <v>8353</v>
      </c>
      <c r="R43" s="97">
        <v>38.7542</v>
      </c>
      <c r="S43" s="34">
        <v>9256</v>
      </c>
      <c r="T43" s="32">
        <v>50.167</v>
      </c>
      <c r="U43" s="31">
        <v>-8.8</v>
      </c>
      <c r="V43" s="31">
        <v>-2.4</v>
      </c>
      <c r="W43" s="32" t="s">
        <v>43</v>
      </c>
      <c r="X43" s="32"/>
      <c r="Y43" s="33"/>
      <c r="AA43" s="5"/>
      <c r="AB43" s="6"/>
      <c r="AC43"/>
    </row>
    <row r="44" spans="2:29" ht="12.75" customHeight="1">
      <c r="B44" s="19">
        <v>29</v>
      </c>
      <c r="C44" s="33">
        <v>93.87</v>
      </c>
      <c r="D44" s="32">
        <v>3.3187</v>
      </c>
      <c r="E44" s="32">
        <v>1.1135</v>
      </c>
      <c r="F44" s="32">
        <v>0.1827</v>
      </c>
      <c r="G44" s="32">
        <v>0.2072</v>
      </c>
      <c r="H44" s="32">
        <v>0.0013</v>
      </c>
      <c r="I44" s="32">
        <v>0.0506</v>
      </c>
      <c r="J44" s="32">
        <v>0.0384</v>
      </c>
      <c r="K44" s="32">
        <v>0.046</v>
      </c>
      <c r="L44" s="32">
        <v>0.0091</v>
      </c>
      <c r="M44" s="32">
        <v>0.9089</v>
      </c>
      <c r="N44" s="32">
        <v>0.2537</v>
      </c>
      <c r="O44" s="97">
        <v>0.7186</v>
      </c>
      <c r="P44" s="97">
        <v>34.9415</v>
      </c>
      <c r="Q44" s="98">
        <v>8345</v>
      </c>
      <c r="R44" s="97">
        <v>38.7175</v>
      </c>
      <c r="S44" s="34">
        <v>9247</v>
      </c>
      <c r="T44" s="32">
        <v>50.1245</v>
      </c>
      <c r="U44" s="31">
        <v>-9</v>
      </c>
      <c r="V44" s="31">
        <v>-2.8</v>
      </c>
      <c r="W44" s="32"/>
      <c r="X44" s="32"/>
      <c r="Y44" s="33"/>
      <c r="AA44" s="5"/>
      <c r="AB44" s="6"/>
      <c r="AC44"/>
    </row>
    <row r="45" spans="2:29" ht="12.75" customHeight="1">
      <c r="B45" s="19">
        <v>30</v>
      </c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4"/>
      <c r="R45" s="32"/>
      <c r="S45" s="34"/>
      <c r="T45" s="32"/>
      <c r="U45" s="31"/>
      <c r="V45" s="31"/>
      <c r="W45" s="32"/>
      <c r="X45" s="32"/>
      <c r="Y45" s="33"/>
      <c r="AA45" s="5"/>
      <c r="AB45" s="6"/>
      <c r="AC45"/>
    </row>
    <row r="46" spans="2:29" ht="12.75" customHeight="1">
      <c r="B46" s="19">
        <v>31</v>
      </c>
      <c r="C46" s="33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4"/>
      <c r="R46" s="32"/>
      <c r="S46" s="34"/>
      <c r="T46" s="32"/>
      <c r="U46" s="31"/>
      <c r="V46" s="31"/>
      <c r="W46" s="32"/>
      <c r="X46" s="32"/>
      <c r="Y46" s="33"/>
      <c r="AA46" s="5"/>
      <c r="AB46" s="6"/>
      <c r="AC46"/>
    </row>
    <row r="47" spans="2:29" ht="15.75" customHeight="1">
      <c r="B47" s="19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2"/>
      <c r="P47" s="35"/>
      <c r="Q47" s="36">
        <f>AVERAGE(Q17:Q46)</f>
        <v>8269.666666666666</v>
      </c>
      <c r="R47" s="35"/>
      <c r="S47" s="37"/>
      <c r="T47" s="35"/>
      <c r="U47" s="31"/>
      <c r="V47" s="31"/>
      <c r="W47" s="32"/>
      <c r="X47" s="32"/>
      <c r="Y47" s="33"/>
      <c r="Z47" s="30"/>
      <c r="AA47" s="5"/>
      <c r="AB47" s="6"/>
      <c r="AC47"/>
    </row>
    <row r="48" spans="2:29" ht="12.75" customHeight="1">
      <c r="B48" s="40"/>
      <c r="C48" s="87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AA48" s="5"/>
      <c r="AB48" s="6"/>
      <c r="AC48"/>
    </row>
    <row r="49" spans="3:29" ht="4.5" customHeight="1">
      <c r="C49" s="1"/>
      <c r="D49" s="1"/>
      <c r="AA49" s="5"/>
      <c r="AB49" s="6" t="str">
        <f>IF(AA49=100,"ОК"," ")</f>
        <v> </v>
      </c>
      <c r="AC49"/>
    </row>
    <row r="50" spans="3:29" ht="14.25" customHeight="1">
      <c r="C50" s="9" t="s">
        <v>44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 t="s">
        <v>45</v>
      </c>
      <c r="Q50" s="10"/>
      <c r="R50" s="10"/>
      <c r="S50" s="10"/>
      <c r="T50" s="13"/>
      <c r="U50" s="11"/>
      <c r="V50" s="11"/>
      <c r="W50" s="82">
        <v>42582</v>
      </c>
      <c r="X50" s="83"/>
      <c r="Y50" s="12"/>
      <c r="AA50" s="5"/>
      <c r="AB50" s="6" t="str">
        <f>IF(AA50=100,"ОК"," ")</f>
        <v> </v>
      </c>
      <c r="AC50"/>
    </row>
    <row r="51" spans="3:29" ht="14.25" customHeight="1" hidden="1">
      <c r="C51" s="1"/>
      <c r="D51" s="1" t="s">
        <v>27</v>
      </c>
      <c r="O51" s="2"/>
      <c r="P51" s="15" t="s">
        <v>29</v>
      </c>
      <c r="Q51" s="15"/>
      <c r="T51" s="2"/>
      <c r="U51" s="14" t="s">
        <v>0</v>
      </c>
      <c r="W51" s="2"/>
      <c r="X51" s="14" t="s">
        <v>16</v>
      </c>
      <c r="AA51" s="5" t="e">
        <f>SUM(#REF!,#REF!)</f>
        <v>#REF!</v>
      </c>
      <c r="AB51" s="6"/>
      <c r="AC51"/>
    </row>
    <row r="52" spans="3:29" ht="33" customHeight="1">
      <c r="C52" s="9" t="s">
        <v>35</v>
      </c>
      <c r="D52" s="9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 t="s">
        <v>1</v>
      </c>
      <c r="P52" s="10" t="s">
        <v>42</v>
      </c>
      <c r="Q52" s="10"/>
      <c r="R52" s="10"/>
      <c r="S52" s="10"/>
      <c r="T52" s="10"/>
      <c r="U52" s="11"/>
      <c r="V52" s="11"/>
      <c r="W52" s="82">
        <v>42582</v>
      </c>
      <c r="X52" s="83"/>
      <c r="Y52" s="10"/>
      <c r="AA52" s="5"/>
      <c r="AB52" s="6"/>
      <c r="AC52"/>
    </row>
    <row r="53" spans="3:24" ht="12.75">
      <c r="C53" s="1"/>
      <c r="D53" s="1" t="s">
        <v>28</v>
      </c>
      <c r="O53" s="2"/>
      <c r="P53" s="14" t="s">
        <v>29</v>
      </c>
      <c r="Q53" s="14"/>
      <c r="T53" s="2"/>
      <c r="U53" s="14" t="s">
        <v>0</v>
      </c>
      <c r="W53" s="2"/>
      <c r="X53" t="s">
        <v>16</v>
      </c>
    </row>
    <row r="56" ht="18" customHeight="1"/>
  </sheetData>
  <sheetProtection/>
  <mergeCells count="34">
    <mergeCell ref="C48:Y48"/>
    <mergeCell ref="C13:C15"/>
    <mergeCell ref="F13:F15"/>
    <mergeCell ref="Q13:Q15"/>
    <mergeCell ref="S13:S15"/>
    <mergeCell ref="N13:N15"/>
    <mergeCell ref="B7:Y7"/>
    <mergeCell ref="B12:B15"/>
    <mergeCell ref="W52:X52"/>
    <mergeCell ref="C12:N12"/>
    <mergeCell ref="T13:T15"/>
    <mergeCell ref="O12:T12"/>
    <mergeCell ref="V12:V15"/>
    <mergeCell ref="W50:X50"/>
    <mergeCell ref="H13:H15"/>
    <mergeCell ref="O13:O15"/>
    <mergeCell ref="B10:Y10"/>
    <mergeCell ref="E13:E15"/>
    <mergeCell ref="C6:AA6"/>
    <mergeCell ref="Y12:Y15"/>
    <mergeCell ref="U12:U15"/>
    <mergeCell ref="D13:D15"/>
    <mergeCell ref="G13:G15"/>
    <mergeCell ref="M13:M15"/>
    <mergeCell ref="I13:I15"/>
    <mergeCell ref="L13:L15"/>
    <mergeCell ref="P13:P15"/>
    <mergeCell ref="R13:R15"/>
    <mergeCell ref="B8:Y8"/>
    <mergeCell ref="B9:Y9"/>
    <mergeCell ref="K13:K15"/>
    <mergeCell ref="J13:J15"/>
    <mergeCell ref="W12:W15"/>
    <mergeCell ref="X12:X15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10">
      <selection activeCell="AK22" sqref="AK22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66" t="s">
        <v>30</v>
      </c>
    </row>
    <row r="2" ht="12.75">
      <c r="B2" s="66" t="s">
        <v>31</v>
      </c>
    </row>
    <row r="3" ht="12.75">
      <c r="B3" s="65" t="s">
        <v>84</v>
      </c>
    </row>
    <row r="5" spans="2:29" ht="12.75">
      <c r="B5" s="75" t="s">
        <v>83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</row>
    <row r="6" spans="2:29" ht="14.25">
      <c r="B6" s="72" t="s">
        <v>39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</row>
    <row r="7" spans="2:29" ht="14.25">
      <c r="B7" s="72" t="s">
        <v>40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</row>
    <row r="8" spans="2:29" ht="14.25">
      <c r="B8" s="72" t="s">
        <v>41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</row>
    <row r="9" spans="2:29" ht="15">
      <c r="B9" s="73" t="s">
        <v>46</v>
      </c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</row>
    <row r="12" spans="2:34" ht="26.25" customHeight="1">
      <c r="B12" s="90" t="s">
        <v>26</v>
      </c>
      <c r="C12" s="89" t="s">
        <v>82</v>
      </c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54"/>
      <c r="AE12" s="54"/>
      <c r="AF12" s="54"/>
      <c r="AG12" s="91" t="s">
        <v>81</v>
      </c>
      <c r="AH12" s="92" t="s">
        <v>80</v>
      </c>
    </row>
    <row r="13" spans="2:34" ht="122.25" customHeight="1">
      <c r="B13" s="90"/>
      <c r="C13" s="62" t="s">
        <v>79</v>
      </c>
      <c r="D13" s="62" t="s">
        <v>78</v>
      </c>
      <c r="E13" s="62" t="s">
        <v>77</v>
      </c>
      <c r="F13" s="62" t="s">
        <v>76</v>
      </c>
      <c r="G13" s="62" t="s">
        <v>75</v>
      </c>
      <c r="H13" s="62" t="s">
        <v>74</v>
      </c>
      <c r="I13" s="62" t="s">
        <v>73</v>
      </c>
      <c r="J13" s="64" t="s">
        <v>72</v>
      </c>
      <c r="K13" s="64" t="s">
        <v>71</v>
      </c>
      <c r="L13" s="62" t="s">
        <v>70</v>
      </c>
      <c r="M13" s="62" t="s">
        <v>69</v>
      </c>
      <c r="N13" s="62" t="s">
        <v>68</v>
      </c>
      <c r="O13" s="62" t="s">
        <v>67</v>
      </c>
      <c r="P13" s="62" t="s">
        <v>66</v>
      </c>
      <c r="Q13" s="63" t="s">
        <v>57</v>
      </c>
      <c r="R13" s="63" t="s">
        <v>56</v>
      </c>
      <c r="S13" s="62" t="s">
        <v>65</v>
      </c>
      <c r="T13" s="62" t="s">
        <v>64</v>
      </c>
      <c r="U13" s="62" t="s">
        <v>63</v>
      </c>
      <c r="V13" s="62" t="s">
        <v>62</v>
      </c>
      <c r="W13" s="62" t="s">
        <v>61</v>
      </c>
      <c r="X13" s="62" t="s">
        <v>60</v>
      </c>
      <c r="Y13" s="62" t="s">
        <v>59</v>
      </c>
      <c r="Z13" s="62" t="s">
        <v>58</v>
      </c>
      <c r="AA13" s="63" t="s">
        <v>57</v>
      </c>
      <c r="AB13" s="63" t="s">
        <v>56</v>
      </c>
      <c r="AC13" s="62" t="s">
        <v>55</v>
      </c>
      <c r="AD13" s="62" t="s">
        <v>54</v>
      </c>
      <c r="AE13" s="62" t="s">
        <v>53</v>
      </c>
      <c r="AF13" s="62" t="s">
        <v>52</v>
      </c>
      <c r="AG13" s="91"/>
      <c r="AH13" s="92"/>
    </row>
    <row r="14" spans="2:34" ht="14.25">
      <c r="B14" s="59">
        <v>1</v>
      </c>
      <c r="C14" s="56">
        <v>84.781</v>
      </c>
      <c r="D14" s="56">
        <v>0</v>
      </c>
      <c r="E14" s="56">
        <v>4.596</v>
      </c>
      <c r="F14" s="56">
        <v>1.831</v>
      </c>
      <c r="G14" s="56">
        <v>1.761</v>
      </c>
      <c r="H14" s="58">
        <v>0.856</v>
      </c>
      <c r="I14" s="56">
        <v>16.043</v>
      </c>
      <c r="J14" s="56"/>
      <c r="K14" s="56"/>
      <c r="L14" s="58">
        <v>0.996</v>
      </c>
      <c r="M14" s="56">
        <v>1.298</v>
      </c>
      <c r="N14" s="56">
        <v>0</v>
      </c>
      <c r="O14" s="56">
        <v>30.538</v>
      </c>
      <c r="P14" s="56">
        <v>15.481</v>
      </c>
      <c r="Q14" s="56"/>
      <c r="R14" s="58"/>
      <c r="S14" s="58">
        <v>0.328</v>
      </c>
      <c r="T14" s="58">
        <v>2.323</v>
      </c>
      <c r="U14" s="58">
        <v>3.263</v>
      </c>
      <c r="V14" s="56">
        <v>10.42</v>
      </c>
      <c r="W14" s="58">
        <v>0.795</v>
      </c>
      <c r="X14" s="56">
        <v>3.323</v>
      </c>
      <c r="Y14" s="58">
        <v>0.913</v>
      </c>
      <c r="Z14" s="56">
        <v>1.353</v>
      </c>
      <c r="AA14" s="58"/>
      <c r="AB14" s="56"/>
      <c r="AC14" s="58">
        <v>0.894</v>
      </c>
      <c r="AD14" s="55"/>
      <c r="AE14" s="54"/>
      <c r="AF14" s="54"/>
      <c r="AG14" s="53">
        <f aca="true" t="shared" si="0" ref="AG14:AG44">SUM(C14:AC14)</f>
        <v>181.793</v>
      </c>
      <c r="AH14" s="61">
        <v>34.6631</v>
      </c>
    </row>
    <row r="15" spans="2:34" ht="14.25">
      <c r="B15" s="59">
        <v>2</v>
      </c>
      <c r="C15" s="58">
        <v>75.8</v>
      </c>
      <c r="D15" s="58">
        <v>0</v>
      </c>
      <c r="E15" s="58">
        <v>4.805</v>
      </c>
      <c r="F15" s="58">
        <v>1.894</v>
      </c>
      <c r="G15" s="58">
        <v>1.783</v>
      </c>
      <c r="H15" s="58">
        <v>0.848</v>
      </c>
      <c r="I15" s="56">
        <v>12.056</v>
      </c>
      <c r="J15" s="56"/>
      <c r="K15" s="56"/>
      <c r="L15" s="58">
        <v>0.977</v>
      </c>
      <c r="M15" s="56">
        <v>1.279</v>
      </c>
      <c r="N15" s="56">
        <v>0</v>
      </c>
      <c r="O15" s="58">
        <v>26.711</v>
      </c>
      <c r="P15" s="56">
        <v>15.397</v>
      </c>
      <c r="Q15" s="56"/>
      <c r="R15" s="58"/>
      <c r="S15" s="58">
        <v>0.313</v>
      </c>
      <c r="T15" s="58">
        <v>2.213</v>
      </c>
      <c r="U15" s="56">
        <v>3.691</v>
      </c>
      <c r="V15" s="56">
        <v>11.241</v>
      </c>
      <c r="W15" s="58">
        <v>0.733</v>
      </c>
      <c r="X15" s="58">
        <v>3.021</v>
      </c>
      <c r="Y15" s="58">
        <v>0.981</v>
      </c>
      <c r="Z15" s="57">
        <v>1.434</v>
      </c>
      <c r="AA15" s="56"/>
      <c r="AB15" s="57"/>
      <c r="AC15" s="56">
        <v>1.518</v>
      </c>
      <c r="AD15" s="55"/>
      <c r="AE15" s="54"/>
      <c r="AF15" s="54"/>
      <c r="AG15" s="53">
        <f t="shared" si="0"/>
        <v>166.69499999999996</v>
      </c>
      <c r="AH15" s="61">
        <v>34.6946</v>
      </c>
    </row>
    <row r="16" spans="2:34" ht="14.25">
      <c r="B16" s="59">
        <v>3</v>
      </c>
      <c r="C16" s="58">
        <v>74.179</v>
      </c>
      <c r="D16" s="58">
        <v>0</v>
      </c>
      <c r="E16" s="58">
        <v>4.752</v>
      </c>
      <c r="F16" s="58">
        <v>1.83</v>
      </c>
      <c r="G16" s="58">
        <v>1.665</v>
      </c>
      <c r="H16" s="58">
        <v>0.796</v>
      </c>
      <c r="I16" s="56">
        <v>11.368</v>
      </c>
      <c r="J16" s="56"/>
      <c r="K16" s="56"/>
      <c r="L16" s="58">
        <v>0.934</v>
      </c>
      <c r="M16" s="56">
        <v>1.178</v>
      </c>
      <c r="N16" s="56">
        <v>0</v>
      </c>
      <c r="O16" s="58">
        <v>36.314</v>
      </c>
      <c r="P16" s="56">
        <v>15.9</v>
      </c>
      <c r="Q16" s="56"/>
      <c r="R16" s="58"/>
      <c r="S16" s="58">
        <v>0.308</v>
      </c>
      <c r="T16" s="58">
        <v>2.222</v>
      </c>
      <c r="U16" s="56">
        <v>3.351</v>
      </c>
      <c r="V16" s="56">
        <v>8.171</v>
      </c>
      <c r="W16" s="58">
        <v>0.664</v>
      </c>
      <c r="X16" s="58">
        <v>3.206</v>
      </c>
      <c r="Y16" s="58">
        <v>0.95</v>
      </c>
      <c r="Z16" s="57">
        <v>1.348</v>
      </c>
      <c r="AA16" s="56"/>
      <c r="AB16" s="57"/>
      <c r="AC16" s="56">
        <v>1.434</v>
      </c>
      <c r="AD16" s="55"/>
      <c r="AE16" s="54"/>
      <c r="AF16" s="54"/>
      <c r="AG16" s="53">
        <f t="shared" si="0"/>
        <v>170.56999999999996</v>
      </c>
      <c r="AH16" s="61">
        <v>34.6946</v>
      </c>
    </row>
    <row r="17" spans="2:34" ht="14.25">
      <c r="B17" s="59">
        <v>4</v>
      </c>
      <c r="C17" s="58">
        <v>86.623</v>
      </c>
      <c r="D17" s="58">
        <v>0</v>
      </c>
      <c r="E17" s="58">
        <v>4.639</v>
      </c>
      <c r="F17" s="58">
        <v>2.167</v>
      </c>
      <c r="G17" s="58">
        <v>1.577</v>
      </c>
      <c r="H17" s="58">
        <v>0.823</v>
      </c>
      <c r="I17" s="56">
        <v>15.752</v>
      </c>
      <c r="J17" s="56"/>
      <c r="K17" s="56"/>
      <c r="L17" s="58">
        <v>0.923</v>
      </c>
      <c r="M17" s="56">
        <v>1.384</v>
      </c>
      <c r="N17" s="56">
        <v>0</v>
      </c>
      <c r="O17" s="58">
        <v>35.407</v>
      </c>
      <c r="P17" s="56">
        <v>20.1</v>
      </c>
      <c r="Q17" s="56"/>
      <c r="R17" s="58"/>
      <c r="S17" s="58">
        <v>0.295</v>
      </c>
      <c r="T17" s="58">
        <v>2.118</v>
      </c>
      <c r="U17" s="56">
        <v>3.224</v>
      </c>
      <c r="V17" s="56">
        <v>9.066</v>
      </c>
      <c r="W17" s="58">
        <v>0.692</v>
      </c>
      <c r="X17" s="58">
        <v>3.025</v>
      </c>
      <c r="Y17" s="58">
        <v>0.948</v>
      </c>
      <c r="Z17" s="57">
        <v>1.238</v>
      </c>
      <c r="AA17" s="56"/>
      <c r="AB17" s="57"/>
      <c r="AC17" s="56">
        <v>0.827</v>
      </c>
      <c r="AD17" s="55"/>
      <c r="AE17" s="54"/>
      <c r="AF17" s="54"/>
      <c r="AG17" s="53">
        <f t="shared" si="0"/>
        <v>190.82799999999997</v>
      </c>
      <c r="AH17" s="52">
        <v>34.8465</v>
      </c>
    </row>
    <row r="18" spans="2:34" ht="14.25">
      <c r="B18" s="59">
        <v>5</v>
      </c>
      <c r="C18" s="58">
        <v>87.666</v>
      </c>
      <c r="D18" s="58">
        <v>0</v>
      </c>
      <c r="E18" s="58">
        <v>4.787</v>
      </c>
      <c r="F18" s="58">
        <v>2.425</v>
      </c>
      <c r="G18" s="58">
        <v>1.719</v>
      </c>
      <c r="H18" s="58">
        <v>0.781</v>
      </c>
      <c r="I18" s="56">
        <v>15.361</v>
      </c>
      <c r="J18" s="56"/>
      <c r="K18" s="56"/>
      <c r="L18" s="58">
        <v>0.964</v>
      </c>
      <c r="M18" s="56">
        <v>1.442</v>
      </c>
      <c r="N18" s="56">
        <v>0</v>
      </c>
      <c r="O18" s="58">
        <v>37.644</v>
      </c>
      <c r="P18" s="56">
        <v>18.957</v>
      </c>
      <c r="Q18" s="56"/>
      <c r="R18" s="58"/>
      <c r="S18" s="58">
        <v>0.308</v>
      </c>
      <c r="T18" s="58">
        <v>2.293</v>
      </c>
      <c r="U18" s="56">
        <v>3.463</v>
      </c>
      <c r="V18" s="56">
        <v>11.513</v>
      </c>
      <c r="W18" s="58">
        <v>0.77</v>
      </c>
      <c r="X18" s="58">
        <v>3.445</v>
      </c>
      <c r="Y18" s="58">
        <v>0.938</v>
      </c>
      <c r="Z18" s="57">
        <v>1.338</v>
      </c>
      <c r="AA18" s="56"/>
      <c r="AB18" s="57"/>
      <c r="AC18" s="56">
        <v>2.113</v>
      </c>
      <c r="AD18" s="55"/>
      <c r="AE18" s="54"/>
      <c r="AF18" s="54"/>
      <c r="AG18" s="53">
        <f t="shared" si="0"/>
        <v>197.92699999999996</v>
      </c>
      <c r="AH18" s="52">
        <v>34.8991</v>
      </c>
    </row>
    <row r="19" spans="2:34" ht="14.25">
      <c r="B19" s="59">
        <v>6</v>
      </c>
      <c r="C19" s="58">
        <v>89.757</v>
      </c>
      <c r="D19" s="58">
        <v>0</v>
      </c>
      <c r="E19" s="58">
        <v>4.698</v>
      </c>
      <c r="F19" s="58">
        <v>2.266</v>
      </c>
      <c r="G19" s="58">
        <v>1.719</v>
      </c>
      <c r="H19" s="58">
        <v>0.773</v>
      </c>
      <c r="I19" s="56">
        <v>14.598</v>
      </c>
      <c r="J19" s="56"/>
      <c r="K19" s="56"/>
      <c r="L19" s="58">
        <v>0.981</v>
      </c>
      <c r="M19" s="56">
        <v>1.502</v>
      </c>
      <c r="N19" s="56">
        <v>0</v>
      </c>
      <c r="O19" s="58">
        <v>33.723</v>
      </c>
      <c r="P19" s="56">
        <v>18.957</v>
      </c>
      <c r="Q19" s="56"/>
      <c r="R19" s="58"/>
      <c r="S19" s="58">
        <v>0.305</v>
      </c>
      <c r="T19" s="58">
        <v>2.297</v>
      </c>
      <c r="U19" s="56">
        <v>3.783</v>
      </c>
      <c r="V19" s="56">
        <v>11.492</v>
      </c>
      <c r="W19" s="58">
        <v>0.729</v>
      </c>
      <c r="X19" s="58">
        <v>2.733</v>
      </c>
      <c r="Y19" s="58">
        <v>0.936</v>
      </c>
      <c r="Z19" s="57">
        <v>1.308</v>
      </c>
      <c r="AA19" s="56"/>
      <c r="AB19" s="57"/>
      <c r="AC19" s="56">
        <v>1.353</v>
      </c>
      <c r="AD19" s="55"/>
      <c r="AE19" s="54"/>
      <c r="AF19" s="54"/>
      <c r="AG19" s="53">
        <f t="shared" si="0"/>
        <v>193.91</v>
      </c>
      <c r="AH19" s="52">
        <v>34.8023</v>
      </c>
    </row>
    <row r="20" spans="2:34" ht="14.25">
      <c r="B20" s="59">
        <v>7</v>
      </c>
      <c r="C20" s="58">
        <v>89.631</v>
      </c>
      <c r="D20" s="58">
        <v>0</v>
      </c>
      <c r="E20" s="58">
        <v>4.883</v>
      </c>
      <c r="F20" s="58">
        <v>1.889</v>
      </c>
      <c r="G20" s="58">
        <v>1.734</v>
      </c>
      <c r="H20" s="58">
        <v>0.735</v>
      </c>
      <c r="I20" s="56">
        <v>15.494</v>
      </c>
      <c r="J20" s="56"/>
      <c r="K20" s="56"/>
      <c r="L20" s="58">
        <v>0.923</v>
      </c>
      <c r="M20" s="56">
        <v>1.549</v>
      </c>
      <c r="N20" s="56">
        <v>0</v>
      </c>
      <c r="O20" s="58">
        <v>37.866</v>
      </c>
      <c r="P20" s="56">
        <v>18.629</v>
      </c>
      <c r="Q20" s="56"/>
      <c r="R20" s="58"/>
      <c r="S20" s="58">
        <v>0.333</v>
      </c>
      <c r="T20" s="58">
        <v>2.349</v>
      </c>
      <c r="U20" s="56">
        <v>3.616</v>
      </c>
      <c r="V20" s="56">
        <v>11.526</v>
      </c>
      <c r="W20" s="58">
        <v>0.776</v>
      </c>
      <c r="X20" s="58">
        <v>3.042</v>
      </c>
      <c r="Y20" s="58">
        <v>0.914</v>
      </c>
      <c r="Z20" s="57">
        <v>1.361</v>
      </c>
      <c r="AA20" s="56"/>
      <c r="AB20" s="57"/>
      <c r="AC20" s="56">
        <v>1.855</v>
      </c>
      <c r="AD20" s="55"/>
      <c r="AE20" s="54"/>
      <c r="AF20" s="54"/>
      <c r="AG20" s="53">
        <f t="shared" si="0"/>
        <v>199.105</v>
      </c>
      <c r="AH20" s="52">
        <v>34.7405</v>
      </c>
    </row>
    <row r="21" spans="2:34" ht="14.25">
      <c r="B21" s="59">
        <v>8</v>
      </c>
      <c r="C21" s="58">
        <v>89.421</v>
      </c>
      <c r="D21" s="58">
        <v>0</v>
      </c>
      <c r="E21" s="58">
        <v>4.963</v>
      </c>
      <c r="F21" s="58">
        <v>2.054</v>
      </c>
      <c r="G21" s="58">
        <v>1.996</v>
      </c>
      <c r="H21" s="58">
        <v>0.925</v>
      </c>
      <c r="I21" s="56">
        <v>18.734</v>
      </c>
      <c r="J21" s="56"/>
      <c r="K21" s="56"/>
      <c r="L21" s="58">
        <v>1.024</v>
      </c>
      <c r="M21" s="56">
        <v>1.571</v>
      </c>
      <c r="N21" s="56">
        <v>0</v>
      </c>
      <c r="O21" s="58">
        <v>38.633</v>
      </c>
      <c r="P21" s="56">
        <v>17.26</v>
      </c>
      <c r="Q21" s="56"/>
      <c r="R21" s="58"/>
      <c r="S21" s="58">
        <v>0.31</v>
      </c>
      <c r="T21" s="58">
        <v>2.437</v>
      </c>
      <c r="U21" s="56">
        <v>3.774</v>
      </c>
      <c r="V21" s="56">
        <v>11.019</v>
      </c>
      <c r="W21" s="58">
        <v>0.934</v>
      </c>
      <c r="X21" s="58">
        <v>2.819</v>
      </c>
      <c r="Y21" s="58">
        <v>0.969</v>
      </c>
      <c r="Z21" s="57">
        <v>1.428</v>
      </c>
      <c r="AA21" s="56"/>
      <c r="AB21" s="57"/>
      <c r="AC21" s="56">
        <v>2.057</v>
      </c>
      <c r="AD21" s="55"/>
      <c r="AE21" s="54"/>
      <c r="AF21" s="54"/>
      <c r="AG21" s="53">
        <f t="shared" si="0"/>
        <v>202.32799999999997</v>
      </c>
      <c r="AH21" s="52">
        <v>34.6745</v>
      </c>
    </row>
    <row r="22" spans="2:34" ht="14.25">
      <c r="B22" s="59">
        <v>9</v>
      </c>
      <c r="C22" s="58">
        <v>78.305</v>
      </c>
      <c r="D22" s="58">
        <v>0</v>
      </c>
      <c r="E22" s="58">
        <v>5.311</v>
      </c>
      <c r="F22" s="58">
        <v>2.063</v>
      </c>
      <c r="G22" s="58">
        <v>1.865</v>
      </c>
      <c r="H22" s="58">
        <v>1.009</v>
      </c>
      <c r="I22" s="56">
        <v>16.709</v>
      </c>
      <c r="J22" s="56"/>
      <c r="K22" s="56"/>
      <c r="L22" s="58">
        <v>1.056</v>
      </c>
      <c r="M22" s="56">
        <v>1.615</v>
      </c>
      <c r="N22" s="56">
        <v>0</v>
      </c>
      <c r="O22" s="58">
        <v>37.802</v>
      </c>
      <c r="P22" s="56">
        <v>18.948</v>
      </c>
      <c r="Q22" s="56"/>
      <c r="R22" s="58"/>
      <c r="S22" s="58">
        <v>0.323</v>
      </c>
      <c r="T22" s="58">
        <v>2.461</v>
      </c>
      <c r="U22" s="56">
        <v>3.753</v>
      </c>
      <c r="V22" s="56">
        <v>9.729</v>
      </c>
      <c r="W22" s="58">
        <v>1.926</v>
      </c>
      <c r="X22" s="58">
        <v>3.674</v>
      </c>
      <c r="Y22" s="58">
        <v>1.005</v>
      </c>
      <c r="Z22" s="57">
        <v>1.442</v>
      </c>
      <c r="AA22" s="56"/>
      <c r="AB22" s="57"/>
      <c r="AC22" s="56">
        <v>2.044</v>
      </c>
      <c r="AD22" s="55"/>
      <c r="AE22" s="54"/>
      <c r="AF22" s="54"/>
      <c r="AG22" s="53">
        <f t="shared" si="0"/>
        <v>191.04000000000002</v>
      </c>
      <c r="AH22" s="52">
        <v>34.6745</v>
      </c>
    </row>
    <row r="23" spans="2:34" ht="14.25">
      <c r="B23" s="59">
        <v>10</v>
      </c>
      <c r="C23" s="58">
        <v>83.88</v>
      </c>
      <c r="D23" s="58">
        <v>0</v>
      </c>
      <c r="E23" s="58">
        <v>5.384</v>
      </c>
      <c r="F23" s="58">
        <v>2.078</v>
      </c>
      <c r="G23" s="58">
        <v>1.897</v>
      </c>
      <c r="H23" s="58">
        <v>1.033</v>
      </c>
      <c r="I23" s="56">
        <v>12.913</v>
      </c>
      <c r="J23" s="56"/>
      <c r="K23" s="56"/>
      <c r="L23" s="58">
        <v>1.053</v>
      </c>
      <c r="M23" s="56">
        <v>1.483</v>
      </c>
      <c r="N23" s="56">
        <v>0</v>
      </c>
      <c r="O23" s="58">
        <v>39.382</v>
      </c>
      <c r="P23" s="56">
        <v>19.991</v>
      </c>
      <c r="Q23" s="56"/>
      <c r="R23" s="58"/>
      <c r="S23" s="58">
        <v>0.315</v>
      </c>
      <c r="T23" s="58">
        <v>2.433</v>
      </c>
      <c r="U23" s="56">
        <v>3.884</v>
      </c>
      <c r="V23" s="56">
        <v>9.478</v>
      </c>
      <c r="W23" s="58">
        <v>0.9</v>
      </c>
      <c r="X23" s="58">
        <v>3.108</v>
      </c>
      <c r="Y23" s="58">
        <v>1.015</v>
      </c>
      <c r="Z23" s="57">
        <v>1.488</v>
      </c>
      <c r="AA23" s="56"/>
      <c r="AB23" s="57"/>
      <c r="AC23" s="56">
        <v>1.164</v>
      </c>
      <c r="AD23" s="55"/>
      <c r="AE23" s="54"/>
      <c r="AF23" s="54"/>
      <c r="AG23" s="53">
        <f t="shared" si="0"/>
        <v>192.87899999999996</v>
      </c>
      <c r="AH23" s="52">
        <v>34.6745</v>
      </c>
    </row>
    <row r="24" spans="2:34" ht="14.25">
      <c r="B24" s="59">
        <v>11</v>
      </c>
      <c r="C24" s="58">
        <v>93.659</v>
      </c>
      <c r="D24" s="58">
        <v>0</v>
      </c>
      <c r="E24" s="58">
        <v>5.008</v>
      </c>
      <c r="F24" s="58">
        <v>1.953</v>
      </c>
      <c r="G24" s="58">
        <v>1.829</v>
      </c>
      <c r="H24" s="58">
        <v>0.996</v>
      </c>
      <c r="I24" s="56">
        <v>16.75</v>
      </c>
      <c r="J24" s="56"/>
      <c r="K24" s="56"/>
      <c r="L24" s="58">
        <v>1.006</v>
      </c>
      <c r="M24" s="56">
        <v>1.262</v>
      </c>
      <c r="N24" s="56">
        <v>0</v>
      </c>
      <c r="O24" s="58">
        <v>37.953</v>
      </c>
      <c r="P24" s="56">
        <v>19.196</v>
      </c>
      <c r="Q24" s="56"/>
      <c r="R24" s="58"/>
      <c r="S24" s="58">
        <v>0.306</v>
      </c>
      <c r="T24" s="58">
        <v>2.437</v>
      </c>
      <c r="U24" s="56">
        <v>3.707</v>
      </c>
      <c r="V24" s="56">
        <v>10.009</v>
      </c>
      <c r="W24" s="58">
        <v>0.835</v>
      </c>
      <c r="X24" s="58">
        <v>3.267</v>
      </c>
      <c r="Y24" s="58">
        <v>0.977</v>
      </c>
      <c r="Z24" s="57">
        <v>1.374</v>
      </c>
      <c r="AA24" s="56"/>
      <c r="AB24" s="57"/>
      <c r="AC24" s="56">
        <v>0.781</v>
      </c>
      <c r="AD24" s="55"/>
      <c r="AE24" s="54"/>
      <c r="AF24" s="54"/>
      <c r="AG24" s="53">
        <f t="shared" si="0"/>
        <v>203.30500000000004</v>
      </c>
      <c r="AH24" s="52">
        <v>34.5128</v>
      </c>
    </row>
    <row r="25" spans="2:34" ht="14.25">
      <c r="B25" s="59">
        <v>12</v>
      </c>
      <c r="C25" s="58">
        <v>91.725</v>
      </c>
      <c r="D25" s="58">
        <v>0</v>
      </c>
      <c r="E25" s="58">
        <v>4.61</v>
      </c>
      <c r="F25" s="58">
        <v>1.811</v>
      </c>
      <c r="G25" s="58">
        <v>1.623</v>
      </c>
      <c r="H25" s="58">
        <v>0.792</v>
      </c>
      <c r="I25" s="56">
        <v>16.116</v>
      </c>
      <c r="J25" s="56"/>
      <c r="K25" s="56"/>
      <c r="L25" s="58">
        <v>0.828</v>
      </c>
      <c r="M25" s="56">
        <v>1.152</v>
      </c>
      <c r="N25" s="56">
        <v>0</v>
      </c>
      <c r="O25" s="58">
        <v>39.108</v>
      </c>
      <c r="P25" s="56">
        <v>18.39</v>
      </c>
      <c r="Q25" s="56"/>
      <c r="R25" s="58"/>
      <c r="S25" s="58">
        <v>0.282</v>
      </c>
      <c r="T25" s="58">
        <v>2.139</v>
      </c>
      <c r="U25" s="56">
        <v>3.56</v>
      </c>
      <c r="V25" s="56">
        <v>9.474</v>
      </c>
      <c r="W25" s="58">
        <v>0.738</v>
      </c>
      <c r="X25" s="58">
        <v>2.973</v>
      </c>
      <c r="Y25" s="58">
        <v>0.94</v>
      </c>
      <c r="Z25" s="57">
        <v>1.32</v>
      </c>
      <c r="AA25" s="56"/>
      <c r="AB25" s="57"/>
      <c r="AC25" s="56">
        <v>1.081</v>
      </c>
      <c r="AD25" s="55"/>
      <c r="AE25" s="54"/>
      <c r="AF25" s="54"/>
      <c r="AG25" s="53">
        <f t="shared" si="0"/>
        <v>198.66199999999998</v>
      </c>
      <c r="AH25" s="52">
        <v>34.6045</v>
      </c>
    </row>
    <row r="26" spans="2:34" ht="14.25">
      <c r="B26" s="59">
        <v>13</v>
      </c>
      <c r="C26" s="58">
        <v>90.699</v>
      </c>
      <c r="D26" s="58">
        <v>0</v>
      </c>
      <c r="E26" s="58">
        <v>4.494</v>
      </c>
      <c r="F26" s="58">
        <v>1.866</v>
      </c>
      <c r="G26" s="58">
        <v>1.616</v>
      </c>
      <c r="H26" s="58">
        <v>0.72</v>
      </c>
      <c r="I26" s="56">
        <v>15.359</v>
      </c>
      <c r="J26" s="56"/>
      <c r="K26" s="56"/>
      <c r="L26" s="58">
        <v>0.893</v>
      </c>
      <c r="M26" s="56">
        <v>1.167</v>
      </c>
      <c r="N26" s="56">
        <v>0</v>
      </c>
      <c r="O26" s="58">
        <v>30.05</v>
      </c>
      <c r="P26" s="56">
        <v>18.558</v>
      </c>
      <c r="Q26" s="56"/>
      <c r="R26" s="58"/>
      <c r="S26" s="58">
        <v>0.292</v>
      </c>
      <c r="T26" s="58">
        <v>2.171</v>
      </c>
      <c r="U26" s="56">
        <v>3.676</v>
      </c>
      <c r="V26" s="56">
        <v>11.816</v>
      </c>
      <c r="W26" s="58">
        <v>0.721</v>
      </c>
      <c r="X26" s="58">
        <v>3.65</v>
      </c>
      <c r="Y26" s="58">
        <v>0.947</v>
      </c>
      <c r="Z26" s="57">
        <v>1.325</v>
      </c>
      <c r="AA26" s="56"/>
      <c r="AB26" s="57"/>
      <c r="AC26" s="56">
        <v>0.707</v>
      </c>
      <c r="AD26" s="55"/>
      <c r="AE26" s="54"/>
      <c r="AF26" s="54"/>
      <c r="AG26" s="53">
        <f t="shared" si="0"/>
        <v>190.72699999999998</v>
      </c>
      <c r="AH26" s="52">
        <v>34.597</v>
      </c>
    </row>
    <row r="27" spans="2:34" ht="14.25">
      <c r="B27" s="59">
        <v>14</v>
      </c>
      <c r="C27" s="58">
        <v>86.829</v>
      </c>
      <c r="D27" s="58">
        <v>0</v>
      </c>
      <c r="E27" s="58">
        <v>4.45</v>
      </c>
      <c r="F27" s="58">
        <v>1.768</v>
      </c>
      <c r="G27" s="58">
        <v>1.585</v>
      </c>
      <c r="H27" s="58">
        <v>0.769</v>
      </c>
      <c r="I27" s="56">
        <v>16.896</v>
      </c>
      <c r="J27" s="56"/>
      <c r="K27" s="56"/>
      <c r="L27" s="58">
        <v>0.902</v>
      </c>
      <c r="M27" s="56">
        <v>1.171</v>
      </c>
      <c r="N27" s="56">
        <v>0</v>
      </c>
      <c r="O27" s="58">
        <v>36.549</v>
      </c>
      <c r="P27" s="56">
        <v>18.201</v>
      </c>
      <c r="Q27" s="56"/>
      <c r="R27" s="58"/>
      <c r="S27" s="58">
        <v>0.287</v>
      </c>
      <c r="T27" s="58">
        <v>2.293</v>
      </c>
      <c r="U27" s="56">
        <v>3.997</v>
      </c>
      <c r="V27" s="56">
        <v>11.719</v>
      </c>
      <c r="W27" s="58">
        <v>0.744</v>
      </c>
      <c r="X27" s="58">
        <v>2.912</v>
      </c>
      <c r="Y27" s="58">
        <v>0.916</v>
      </c>
      <c r="Z27" s="57">
        <v>1.286</v>
      </c>
      <c r="AA27" s="56"/>
      <c r="AB27" s="57"/>
      <c r="AC27" s="56">
        <v>0.716</v>
      </c>
      <c r="AD27" s="55"/>
      <c r="AE27" s="54"/>
      <c r="AF27" s="54"/>
      <c r="AG27" s="53">
        <f t="shared" si="0"/>
        <v>193.99</v>
      </c>
      <c r="AH27" s="52">
        <v>34.535</v>
      </c>
    </row>
    <row r="28" spans="2:34" ht="14.25">
      <c r="B28" s="59">
        <v>15</v>
      </c>
      <c r="C28" s="58">
        <v>83.545</v>
      </c>
      <c r="D28" s="58">
        <v>0</v>
      </c>
      <c r="E28" s="58">
        <v>4.3</v>
      </c>
      <c r="F28" s="58">
        <v>1.853</v>
      </c>
      <c r="G28" s="58">
        <v>1.583</v>
      </c>
      <c r="H28" s="58">
        <v>0.73</v>
      </c>
      <c r="I28" s="56">
        <v>17.54</v>
      </c>
      <c r="J28" s="56"/>
      <c r="K28" s="56"/>
      <c r="L28" s="58">
        <v>0.896</v>
      </c>
      <c r="M28" s="56">
        <v>1.15</v>
      </c>
      <c r="N28" s="56">
        <v>0</v>
      </c>
      <c r="O28" s="58">
        <v>28.767</v>
      </c>
      <c r="P28" s="56">
        <v>19.477</v>
      </c>
      <c r="Q28" s="56"/>
      <c r="R28" s="58"/>
      <c r="S28" s="58">
        <v>0.281</v>
      </c>
      <c r="T28" s="58">
        <v>2.171</v>
      </c>
      <c r="U28" s="56">
        <v>3.735</v>
      </c>
      <c r="V28" s="56">
        <v>10.396</v>
      </c>
      <c r="W28" s="58">
        <v>0.729</v>
      </c>
      <c r="X28" s="58">
        <v>3.567</v>
      </c>
      <c r="Y28" s="58">
        <v>0.909</v>
      </c>
      <c r="Z28" s="60">
        <v>1.29</v>
      </c>
      <c r="AA28" s="56"/>
      <c r="AB28" s="60"/>
      <c r="AC28" s="56">
        <v>0.642</v>
      </c>
      <c r="AD28" s="55"/>
      <c r="AE28" s="54"/>
      <c r="AF28" s="54"/>
      <c r="AG28" s="53">
        <f t="shared" si="0"/>
        <v>183.56100000000004</v>
      </c>
      <c r="AH28" s="52">
        <v>34.5489</v>
      </c>
    </row>
    <row r="29" spans="2:34" ht="14.25">
      <c r="B29" s="59">
        <v>16</v>
      </c>
      <c r="C29" s="58">
        <v>73.636</v>
      </c>
      <c r="D29" s="58">
        <v>0</v>
      </c>
      <c r="E29" s="58">
        <v>4.498</v>
      </c>
      <c r="F29" s="58">
        <v>1.794</v>
      </c>
      <c r="G29" s="58">
        <v>1.555</v>
      </c>
      <c r="H29" s="58">
        <v>0.718</v>
      </c>
      <c r="I29" s="56">
        <v>19.644</v>
      </c>
      <c r="J29" s="56"/>
      <c r="K29" s="56"/>
      <c r="L29" s="58">
        <v>0.914</v>
      </c>
      <c r="M29" s="56">
        <v>1.179</v>
      </c>
      <c r="N29" s="56">
        <v>0</v>
      </c>
      <c r="O29" s="58">
        <v>33.671</v>
      </c>
      <c r="P29" s="56">
        <v>19.045</v>
      </c>
      <c r="Q29" s="56"/>
      <c r="R29" s="58"/>
      <c r="S29" s="58">
        <v>0.27</v>
      </c>
      <c r="T29" s="58">
        <v>2.261</v>
      </c>
      <c r="U29" s="56">
        <v>3.568</v>
      </c>
      <c r="V29" s="56">
        <v>9.321</v>
      </c>
      <c r="W29" s="58">
        <v>0.666</v>
      </c>
      <c r="X29" s="58">
        <v>2.576</v>
      </c>
      <c r="Y29" s="58">
        <v>0.908</v>
      </c>
      <c r="Z29" s="57">
        <v>1.29</v>
      </c>
      <c r="AA29" s="56"/>
      <c r="AB29" s="57"/>
      <c r="AC29" s="56">
        <v>0.718</v>
      </c>
      <c r="AD29" s="55"/>
      <c r="AE29" s="54"/>
      <c r="AF29" s="54"/>
      <c r="AG29" s="53">
        <f t="shared" si="0"/>
        <v>178.23199999999997</v>
      </c>
      <c r="AH29" s="52">
        <v>34.5489</v>
      </c>
    </row>
    <row r="30" spans="2:34" ht="14.25">
      <c r="B30" s="59">
        <v>17</v>
      </c>
      <c r="C30" s="58">
        <v>69.559</v>
      </c>
      <c r="D30" s="58">
        <v>0</v>
      </c>
      <c r="E30" s="58">
        <v>4.214</v>
      </c>
      <c r="F30" s="58">
        <v>1.674</v>
      </c>
      <c r="G30" s="58">
        <v>1.446</v>
      </c>
      <c r="H30" s="58">
        <v>0.661</v>
      </c>
      <c r="I30" s="56">
        <v>10.728</v>
      </c>
      <c r="J30" s="56"/>
      <c r="K30" s="56"/>
      <c r="L30" s="58">
        <v>0.776</v>
      </c>
      <c r="M30" s="56">
        <v>1.067</v>
      </c>
      <c r="N30" s="56">
        <v>0</v>
      </c>
      <c r="O30" s="58">
        <v>35.695</v>
      </c>
      <c r="P30" s="56">
        <v>18.871</v>
      </c>
      <c r="Q30" s="56"/>
      <c r="R30" s="58"/>
      <c r="S30" s="58">
        <v>0.261</v>
      </c>
      <c r="T30" s="58">
        <v>1.888</v>
      </c>
      <c r="U30" s="56">
        <v>3.281</v>
      </c>
      <c r="V30" s="56">
        <v>8.259</v>
      </c>
      <c r="W30" s="58">
        <v>0.657</v>
      </c>
      <c r="X30" s="58">
        <v>2.774</v>
      </c>
      <c r="Y30" s="58">
        <v>0.835</v>
      </c>
      <c r="Z30" s="57">
        <v>1.279</v>
      </c>
      <c r="AA30" s="56"/>
      <c r="AB30" s="57"/>
      <c r="AC30" s="56">
        <v>0.636</v>
      </c>
      <c r="AD30" s="55"/>
      <c r="AE30" s="54"/>
      <c r="AF30" s="54"/>
      <c r="AG30" s="53">
        <f t="shared" si="0"/>
        <v>164.561</v>
      </c>
      <c r="AH30" s="52">
        <v>34.5489</v>
      </c>
    </row>
    <row r="31" spans="2:34" ht="14.25">
      <c r="B31" s="59">
        <v>18</v>
      </c>
      <c r="C31" s="58">
        <v>81.794</v>
      </c>
      <c r="D31" s="58">
        <v>0</v>
      </c>
      <c r="E31" s="58">
        <v>4.343</v>
      </c>
      <c r="F31" s="58">
        <v>1.766</v>
      </c>
      <c r="G31" s="58">
        <v>1.339</v>
      </c>
      <c r="H31" s="58">
        <v>0.778</v>
      </c>
      <c r="I31" s="56">
        <v>14.161</v>
      </c>
      <c r="J31" s="56"/>
      <c r="K31" s="56"/>
      <c r="L31" s="58">
        <v>0.87</v>
      </c>
      <c r="M31" s="56">
        <v>1.107</v>
      </c>
      <c r="N31" s="56">
        <v>0</v>
      </c>
      <c r="O31" s="58">
        <v>45.36</v>
      </c>
      <c r="P31" s="56">
        <v>19.064</v>
      </c>
      <c r="Q31" s="56"/>
      <c r="R31" s="58"/>
      <c r="S31" s="58">
        <v>0.269</v>
      </c>
      <c r="T31" s="58">
        <v>2.049</v>
      </c>
      <c r="U31" s="56">
        <v>3.38</v>
      </c>
      <c r="V31" s="56">
        <v>9.257</v>
      </c>
      <c r="W31" s="58">
        <v>0.68</v>
      </c>
      <c r="X31" s="58">
        <v>2.539</v>
      </c>
      <c r="Y31" s="58">
        <v>0.854</v>
      </c>
      <c r="Z31" s="57">
        <v>1.214</v>
      </c>
      <c r="AA31" s="56"/>
      <c r="AB31" s="57"/>
      <c r="AC31" s="56">
        <v>0.611</v>
      </c>
      <c r="AD31" s="55"/>
      <c r="AE31" s="54"/>
      <c r="AF31" s="54"/>
      <c r="AG31" s="53">
        <f t="shared" si="0"/>
        <v>191.43500000000003</v>
      </c>
      <c r="AH31" s="52">
        <v>34.5501</v>
      </c>
    </row>
    <row r="32" spans="2:34" ht="14.25">
      <c r="B32" s="59">
        <v>19</v>
      </c>
      <c r="C32" s="58">
        <v>91.58</v>
      </c>
      <c r="D32" s="58">
        <v>0</v>
      </c>
      <c r="E32" s="58">
        <v>4.885</v>
      </c>
      <c r="F32" s="58">
        <v>2.035</v>
      </c>
      <c r="G32" s="58">
        <v>1.637</v>
      </c>
      <c r="H32" s="58">
        <v>0.857</v>
      </c>
      <c r="I32" s="56">
        <v>17.55</v>
      </c>
      <c r="J32" s="56"/>
      <c r="K32" s="56"/>
      <c r="L32" s="58">
        <v>1.017</v>
      </c>
      <c r="M32" s="56">
        <v>1.186</v>
      </c>
      <c r="N32" s="56">
        <v>0</v>
      </c>
      <c r="O32" s="58">
        <v>48.427</v>
      </c>
      <c r="P32" s="56">
        <v>20.186</v>
      </c>
      <c r="Q32" s="56"/>
      <c r="R32" s="58"/>
      <c r="S32" s="58">
        <v>0.307</v>
      </c>
      <c r="T32" s="58">
        <v>2.235</v>
      </c>
      <c r="U32" s="56">
        <v>3.598</v>
      </c>
      <c r="V32" s="56">
        <v>10.1</v>
      </c>
      <c r="W32" s="58">
        <v>0.789</v>
      </c>
      <c r="X32" s="58">
        <v>3.214</v>
      </c>
      <c r="Y32" s="58">
        <v>0.916</v>
      </c>
      <c r="Z32" s="57">
        <v>1.401</v>
      </c>
      <c r="AA32" s="56"/>
      <c r="AB32" s="57"/>
      <c r="AC32" s="56">
        <v>0.677</v>
      </c>
      <c r="AD32" s="55"/>
      <c r="AE32" s="54"/>
      <c r="AF32" s="54"/>
      <c r="AG32" s="53">
        <f t="shared" si="0"/>
        <v>212.59699999999998</v>
      </c>
      <c r="AH32" s="52">
        <v>34.6029</v>
      </c>
    </row>
    <row r="33" spans="2:34" ht="14.25">
      <c r="B33" s="59">
        <v>20</v>
      </c>
      <c r="C33" s="58">
        <v>92.224</v>
      </c>
      <c r="D33" s="58">
        <v>0</v>
      </c>
      <c r="E33" s="58">
        <v>4.837</v>
      </c>
      <c r="F33" s="58">
        <v>1.937</v>
      </c>
      <c r="G33" s="58">
        <v>1.715</v>
      </c>
      <c r="H33" s="58">
        <v>0.77</v>
      </c>
      <c r="I33" s="56">
        <v>13.941</v>
      </c>
      <c r="J33" s="56"/>
      <c r="K33" s="56"/>
      <c r="L33" s="58">
        <v>1.011</v>
      </c>
      <c r="M33" s="56">
        <v>1.21</v>
      </c>
      <c r="N33" s="56">
        <v>0</v>
      </c>
      <c r="O33" s="58">
        <v>37.854</v>
      </c>
      <c r="P33" s="56">
        <v>19.391</v>
      </c>
      <c r="Q33" s="56"/>
      <c r="R33" s="58"/>
      <c r="S33" s="58">
        <v>0.298</v>
      </c>
      <c r="T33" s="58">
        <v>2.337</v>
      </c>
      <c r="U33" s="56">
        <v>3.649</v>
      </c>
      <c r="V33" s="56">
        <v>10.088</v>
      </c>
      <c r="W33" s="58">
        <v>0.802</v>
      </c>
      <c r="X33" s="58">
        <v>2.782</v>
      </c>
      <c r="Y33" s="58">
        <v>0.977</v>
      </c>
      <c r="Z33" s="57">
        <v>1.403</v>
      </c>
      <c r="AA33" s="56"/>
      <c r="AB33" s="57"/>
      <c r="AC33" s="56">
        <v>0.772</v>
      </c>
      <c r="AD33" s="55"/>
      <c r="AE33" s="54"/>
      <c r="AF33" s="54"/>
      <c r="AG33" s="53">
        <f t="shared" si="0"/>
        <v>197.99799999999996</v>
      </c>
      <c r="AH33" s="52">
        <v>34.6282</v>
      </c>
    </row>
    <row r="34" spans="2:34" ht="14.25">
      <c r="B34" s="59">
        <v>21</v>
      </c>
      <c r="C34" s="58">
        <v>92.622</v>
      </c>
      <c r="D34" s="58">
        <v>0</v>
      </c>
      <c r="E34" s="58">
        <v>4.811</v>
      </c>
      <c r="F34" s="58">
        <v>1.994</v>
      </c>
      <c r="G34" s="58">
        <v>1.682</v>
      </c>
      <c r="H34" s="58">
        <v>0.831</v>
      </c>
      <c r="I34" s="56">
        <v>26.26</v>
      </c>
      <c r="J34" s="56"/>
      <c r="K34" s="56"/>
      <c r="L34" s="58">
        <v>0.96</v>
      </c>
      <c r="M34" s="56">
        <v>1.203</v>
      </c>
      <c r="N34" s="56">
        <v>0</v>
      </c>
      <c r="O34" s="58">
        <v>40.699</v>
      </c>
      <c r="P34" s="56">
        <v>22.622</v>
      </c>
      <c r="Q34" s="56"/>
      <c r="R34" s="58"/>
      <c r="S34" s="58">
        <v>0.308</v>
      </c>
      <c r="T34" s="58">
        <v>2.305</v>
      </c>
      <c r="U34" s="56">
        <v>3.715</v>
      </c>
      <c r="V34" s="56">
        <v>9.771</v>
      </c>
      <c r="W34" s="58">
        <v>0.79</v>
      </c>
      <c r="X34" s="58">
        <v>2.944</v>
      </c>
      <c r="Y34" s="58">
        <v>0.935</v>
      </c>
      <c r="Z34" s="57">
        <v>1.369</v>
      </c>
      <c r="AA34" s="56"/>
      <c r="AB34" s="57"/>
      <c r="AC34" s="56">
        <v>0.755</v>
      </c>
      <c r="AD34" s="55"/>
      <c r="AE34" s="54"/>
      <c r="AF34" s="54"/>
      <c r="AG34" s="53">
        <f t="shared" si="0"/>
        <v>216.576</v>
      </c>
      <c r="AH34" s="52">
        <v>34.4736</v>
      </c>
    </row>
    <row r="35" spans="2:34" ht="14.25">
      <c r="B35" s="59">
        <v>22</v>
      </c>
      <c r="C35" s="58">
        <v>89.852</v>
      </c>
      <c r="D35" s="58">
        <v>0</v>
      </c>
      <c r="E35" s="58">
        <v>4.881</v>
      </c>
      <c r="F35" s="58">
        <v>1.876</v>
      </c>
      <c r="G35" s="58">
        <v>1.702</v>
      </c>
      <c r="H35" s="58">
        <v>0.814</v>
      </c>
      <c r="I35" s="56">
        <v>26.465</v>
      </c>
      <c r="J35" s="56"/>
      <c r="K35" s="56"/>
      <c r="L35" s="58">
        <v>1.003</v>
      </c>
      <c r="M35" s="56">
        <v>1.204</v>
      </c>
      <c r="N35" s="56">
        <v>0</v>
      </c>
      <c r="O35" s="58">
        <v>41.039</v>
      </c>
      <c r="P35" s="56">
        <v>21.376</v>
      </c>
      <c r="Q35" s="56"/>
      <c r="R35" s="58"/>
      <c r="S35" s="58">
        <v>0.299</v>
      </c>
      <c r="T35" s="58">
        <v>2.337</v>
      </c>
      <c r="U35" s="56">
        <v>3.747</v>
      </c>
      <c r="V35" s="56">
        <v>10.245</v>
      </c>
      <c r="W35" s="58">
        <v>0.788</v>
      </c>
      <c r="X35" s="58">
        <v>3.25</v>
      </c>
      <c r="Y35" s="58">
        <v>1.004</v>
      </c>
      <c r="Z35" s="57">
        <v>1.398</v>
      </c>
      <c r="AA35" s="56"/>
      <c r="AB35" s="57"/>
      <c r="AC35" s="56">
        <v>0.744</v>
      </c>
      <c r="AD35" s="55"/>
      <c r="AE35" s="54"/>
      <c r="AF35" s="54"/>
      <c r="AG35" s="53">
        <f t="shared" si="0"/>
        <v>214.02400000000003</v>
      </c>
      <c r="AH35" s="52">
        <v>34.4135</v>
      </c>
    </row>
    <row r="36" spans="2:34" ht="14.25">
      <c r="B36" s="59">
        <v>23</v>
      </c>
      <c r="C36" s="58">
        <v>79.353</v>
      </c>
      <c r="D36" s="58">
        <v>0</v>
      </c>
      <c r="E36" s="58">
        <v>5.073</v>
      </c>
      <c r="F36" s="58">
        <v>2.008</v>
      </c>
      <c r="G36" s="58">
        <v>1.812</v>
      </c>
      <c r="H36" s="58">
        <v>0.859</v>
      </c>
      <c r="I36" s="56">
        <v>24.489</v>
      </c>
      <c r="J36" s="56"/>
      <c r="K36" s="56"/>
      <c r="L36" s="58">
        <v>1.065</v>
      </c>
      <c r="M36" s="56">
        <v>1.28</v>
      </c>
      <c r="N36" s="56">
        <v>0</v>
      </c>
      <c r="O36" s="58">
        <v>38.71</v>
      </c>
      <c r="P36" s="56">
        <v>20.466</v>
      </c>
      <c r="Q36" s="56"/>
      <c r="R36" s="58"/>
      <c r="S36" s="58">
        <v>0.324</v>
      </c>
      <c r="T36" s="58">
        <v>2.42</v>
      </c>
      <c r="U36" s="56">
        <v>3.765</v>
      </c>
      <c r="V36" s="56">
        <v>10.462</v>
      </c>
      <c r="W36" s="58">
        <v>0.787</v>
      </c>
      <c r="X36" s="58">
        <v>2.872</v>
      </c>
      <c r="Y36" s="58">
        <v>1.007</v>
      </c>
      <c r="Z36" s="57">
        <v>1.462</v>
      </c>
      <c r="AA36" s="56"/>
      <c r="AB36" s="57"/>
      <c r="AC36" s="56">
        <v>0.798</v>
      </c>
      <c r="AD36" s="55"/>
      <c r="AE36" s="54"/>
      <c r="AF36" s="54"/>
      <c r="AG36" s="53">
        <f t="shared" si="0"/>
        <v>199.01199999999994</v>
      </c>
      <c r="AH36" s="52">
        <v>34.4135</v>
      </c>
    </row>
    <row r="37" spans="2:34" ht="14.25">
      <c r="B37" s="59">
        <v>24</v>
      </c>
      <c r="C37" s="58">
        <v>77.924</v>
      </c>
      <c r="D37" s="58">
        <v>0</v>
      </c>
      <c r="E37" s="58">
        <v>4.927</v>
      </c>
      <c r="F37" s="58">
        <v>1.954</v>
      </c>
      <c r="G37" s="58">
        <v>1.702</v>
      </c>
      <c r="H37" s="58">
        <v>0.792</v>
      </c>
      <c r="I37" s="56">
        <v>22.743</v>
      </c>
      <c r="J37" s="56"/>
      <c r="K37" s="56"/>
      <c r="L37" s="58">
        <v>0.975</v>
      </c>
      <c r="M37" s="56">
        <v>1.155</v>
      </c>
      <c r="N37" s="56">
        <v>0</v>
      </c>
      <c r="O37" s="58">
        <v>39.482</v>
      </c>
      <c r="P37" s="56">
        <v>26.217</v>
      </c>
      <c r="Q37" s="56"/>
      <c r="R37" s="58"/>
      <c r="S37" s="58">
        <v>0.316</v>
      </c>
      <c r="T37" s="58">
        <v>2.394</v>
      </c>
      <c r="U37" s="56">
        <v>3.685</v>
      </c>
      <c r="V37" s="56">
        <v>9.241</v>
      </c>
      <c r="W37" s="58">
        <v>0.734</v>
      </c>
      <c r="X37" s="58">
        <v>3.011</v>
      </c>
      <c r="Y37" s="58">
        <v>0.905</v>
      </c>
      <c r="Z37" s="57">
        <v>1.415</v>
      </c>
      <c r="AA37" s="56"/>
      <c r="AB37" s="57"/>
      <c r="AC37" s="56">
        <v>0.785</v>
      </c>
      <c r="AD37" s="55"/>
      <c r="AE37" s="54"/>
      <c r="AF37" s="54"/>
      <c r="AG37" s="53">
        <f t="shared" si="0"/>
        <v>200.357</v>
      </c>
      <c r="AH37" s="52">
        <v>34.4135</v>
      </c>
    </row>
    <row r="38" spans="2:34" ht="14.25">
      <c r="B38" s="59">
        <v>25</v>
      </c>
      <c r="C38" s="58">
        <v>90.148</v>
      </c>
      <c r="D38" s="58">
        <v>0</v>
      </c>
      <c r="E38" s="58">
        <v>4.311</v>
      </c>
      <c r="F38" s="58">
        <v>1.762</v>
      </c>
      <c r="G38" s="58">
        <v>1.622</v>
      </c>
      <c r="H38" s="58">
        <v>0.695</v>
      </c>
      <c r="I38" s="56">
        <v>24.709</v>
      </c>
      <c r="J38" s="56"/>
      <c r="K38" s="56"/>
      <c r="L38" s="58">
        <v>0.924</v>
      </c>
      <c r="M38" s="56">
        <v>1.146</v>
      </c>
      <c r="N38" s="56">
        <v>0</v>
      </c>
      <c r="O38" s="58">
        <v>40.025</v>
      </c>
      <c r="P38" s="56">
        <v>22.128</v>
      </c>
      <c r="Q38" s="56"/>
      <c r="R38" s="58"/>
      <c r="S38" s="58">
        <v>0.303</v>
      </c>
      <c r="T38" s="58">
        <v>2.189</v>
      </c>
      <c r="U38" s="56">
        <v>3.662</v>
      </c>
      <c r="V38" s="56">
        <v>10.021</v>
      </c>
      <c r="W38" s="58">
        <v>0.761</v>
      </c>
      <c r="X38" s="58">
        <v>2.872</v>
      </c>
      <c r="Y38" s="58">
        <v>0.937</v>
      </c>
      <c r="Z38" s="57">
        <v>1.328</v>
      </c>
      <c r="AA38" s="56"/>
      <c r="AB38" s="57"/>
      <c r="AC38" s="56">
        <v>0.72</v>
      </c>
      <c r="AD38" s="55"/>
      <c r="AE38" s="54"/>
      <c r="AF38" s="54"/>
      <c r="AG38" s="53">
        <f t="shared" si="0"/>
        <v>210.26300000000003</v>
      </c>
      <c r="AH38" s="52">
        <v>34.3154</v>
      </c>
    </row>
    <row r="39" spans="2:34" ht="14.25">
      <c r="B39" s="59">
        <v>26</v>
      </c>
      <c r="C39" s="58">
        <v>94.341</v>
      </c>
      <c r="D39" s="58">
        <v>0</v>
      </c>
      <c r="E39" s="58">
        <v>4.474</v>
      </c>
      <c r="F39" s="58">
        <v>1.832</v>
      </c>
      <c r="G39" s="58">
        <v>1.578</v>
      </c>
      <c r="H39" s="58">
        <v>0.797</v>
      </c>
      <c r="I39" s="56">
        <v>24.11</v>
      </c>
      <c r="J39" s="56"/>
      <c r="K39" s="56"/>
      <c r="L39" s="58">
        <v>1.16</v>
      </c>
      <c r="M39" s="56">
        <v>1.164</v>
      </c>
      <c r="N39" s="56">
        <v>0</v>
      </c>
      <c r="O39" s="58">
        <v>32.833</v>
      </c>
      <c r="P39" s="56">
        <v>22.897</v>
      </c>
      <c r="Q39" s="56"/>
      <c r="R39" s="58"/>
      <c r="S39" s="58">
        <v>0.285</v>
      </c>
      <c r="T39" s="58">
        <v>1.954</v>
      </c>
      <c r="U39" s="56">
        <v>3.642</v>
      </c>
      <c r="V39" s="56">
        <v>9.906</v>
      </c>
      <c r="W39" s="58">
        <v>0.755</v>
      </c>
      <c r="X39" s="58">
        <v>2.706</v>
      </c>
      <c r="Y39" s="58">
        <v>0.852</v>
      </c>
      <c r="Z39" s="57">
        <v>1.324</v>
      </c>
      <c r="AA39" s="56"/>
      <c r="AB39" s="57"/>
      <c r="AC39" s="56">
        <v>0.731</v>
      </c>
      <c r="AD39" s="55"/>
      <c r="AE39" s="54"/>
      <c r="AF39" s="54"/>
      <c r="AG39" s="53">
        <f t="shared" si="0"/>
        <v>207.34099999999998</v>
      </c>
      <c r="AH39" s="52">
        <v>33.929</v>
      </c>
    </row>
    <row r="40" spans="2:34" ht="14.25">
      <c r="B40" s="59">
        <v>27</v>
      </c>
      <c r="C40" s="58">
        <v>97.306</v>
      </c>
      <c r="D40" s="58">
        <v>0</v>
      </c>
      <c r="E40" s="58">
        <v>4.453</v>
      </c>
      <c r="F40" s="58">
        <v>1.775</v>
      </c>
      <c r="G40" s="58">
        <v>1.598</v>
      </c>
      <c r="H40" s="58">
        <v>0.8</v>
      </c>
      <c r="I40" s="56">
        <v>28.239</v>
      </c>
      <c r="J40" s="56"/>
      <c r="K40" s="56"/>
      <c r="L40" s="58">
        <v>0.442</v>
      </c>
      <c r="M40" s="56">
        <v>1.143</v>
      </c>
      <c r="N40" s="56">
        <v>0</v>
      </c>
      <c r="O40" s="58">
        <v>39.153</v>
      </c>
      <c r="P40" s="56">
        <v>22.812</v>
      </c>
      <c r="Q40" s="56"/>
      <c r="R40" s="58"/>
      <c r="S40" s="58">
        <v>0.303</v>
      </c>
      <c r="T40" s="58">
        <v>2.209</v>
      </c>
      <c r="U40" s="56">
        <v>3.758</v>
      </c>
      <c r="V40" s="56">
        <v>10.074</v>
      </c>
      <c r="W40" s="58">
        <v>0.766</v>
      </c>
      <c r="X40" s="58">
        <v>3.207</v>
      </c>
      <c r="Y40" s="58">
        <v>0.953</v>
      </c>
      <c r="Z40" s="57">
        <v>1.323</v>
      </c>
      <c r="AA40" s="56"/>
      <c r="AB40" s="57"/>
      <c r="AC40" s="56">
        <v>0.73</v>
      </c>
      <c r="AD40" s="55"/>
      <c r="AE40" s="54"/>
      <c r="AF40" s="54"/>
      <c r="AG40" s="53">
        <f t="shared" si="0"/>
        <v>221.044</v>
      </c>
      <c r="AH40" s="52">
        <v>34.8545</v>
      </c>
    </row>
    <row r="41" spans="2:34" ht="14.25">
      <c r="B41" s="59">
        <v>28</v>
      </c>
      <c r="C41" s="58">
        <v>89.889</v>
      </c>
      <c r="D41" s="58">
        <v>0</v>
      </c>
      <c r="E41" s="58">
        <v>4.355</v>
      </c>
      <c r="F41" s="58">
        <v>1.754</v>
      </c>
      <c r="G41" s="58">
        <v>1.671</v>
      </c>
      <c r="H41" s="58">
        <v>0.76</v>
      </c>
      <c r="I41" s="56">
        <v>41.909</v>
      </c>
      <c r="J41" s="56"/>
      <c r="K41" s="56"/>
      <c r="L41" s="58">
        <v>0.748</v>
      </c>
      <c r="M41" s="56">
        <v>1.162</v>
      </c>
      <c r="N41" s="56">
        <v>0</v>
      </c>
      <c r="O41" s="58">
        <v>37.954</v>
      </c>
      <c r="P41" s="56">
        <v>21.828</v>
      </c>
      <c r="Q41" s="56"/>
      <c r="R41" s="58"/>
      <c r="S41" s="58">
        <v>0.295</v>
      </c>
      <c r="T41" s="58">
        <v>2.069</v>
      </c>
      <c r="U41" s="56">
        <v>3.682</v>
      </c>
      <c r="V41" s="56">
        <v>12.482</v>
      </c>
      <c r="W41" s="58">
        <v>0.754</v>
      </c>
      <c r="X41" s="58">
        <v>3.213</v>
      </c>
      <c r="Y41" s="58">
        <v>0.864</v>
      </c>
      <c r="Z41" s="57">
        <v>1.309</v>
      </c>
      <c r="AA41" s="56"/>
      <c r="AB41" s="57"/>
      <c r="AC41" s="56">
        <v>0.713</v>
      </c>
      <c r="AD41" s="55"/>
      <c r="AE41" s="54"/>
      <c r="AF41" s="54"/>
      <c r="AG41" s="53">
        <f t="shared" si="0"/>
        <v>227.41099999999997</v>
      </c>
      <c r="AH41" s="52">
        <v>34.9751</v>
      </c>
    </row>
    <row r="42" spans="2:34" ht="14.25">
      <c r="B42" s="59">
        <v>29</v>
      </c>
      <c r="C42" s="58">
        <v>83.59</v>
      </c>
      <c r="D42" s="58">
        <v>0</v>
      </c>
      <c r="E42" s="58">
        <v>4.449</v>
      </c>
      <c r="F42" s="58">
        <v>1.814</v>
      </c>
      <c r="G42" s="58">
        <v>1.576</v>
      </c>
      <c r="H42" s="58">
        <v>0.725</v>
      </c>
      <c r="I42" s="56">
        <v>22.94</v>
      </c>
      <c r="J42" s="56"/>
      <c r="K42" s="56"/>
      <c r="L42" s="58">
        <v>0.79</v>
      </c>
      <c r="M42" s="56">
        <v>1.114</v>
      </c>
      <c r="N42" s="56">
        <v>0</v>
      </c>
      <c r="O42" s="58">
        <v>37.561</v>
      </c>
      <c r="P42" s="56">
        <v>21.618</v>
      </c>
      <c r="Q42" s="56"/>
      <c r="R42" s="58"/>
      <c r="S42" s="58">
        <v>0.282</v>
      </c>
      <c r="T42" s="58">
        <v>2.189</v>
      </c>
      <c r="U42" s="56">
        <v>3.518</v>
      </c>
      <c r="V42" s="56">
        <v>9.888</v>
      </c>
      <c r="W42" s="58">
        <v>0.763</v>
      </c>
      <c r="X42" s="58">
        <v>2.434</v>
      </c>
      <c r="Y42" s="58">
        <v>0.906</v>
      </c>
      <c r="Z42" s="57">
        <v>1.321</v>
      </c>
      <c r="AA42" s="56"/>
      <c r="AB42" s="57"/>
      <c r="AC42" s="56">
        <v>0.741</v>
      </c>
      <c r="AD42" s="55"/>
      <c r="AE42" s="54"/>
      <c r="AF42" s="54"/>
      <c r="AG42" s="53">
        <f t="shared" si="0"/>
        <v>198.21900000000002</v>
      </c>
      <c r="AH42" s="52">
        <v>34.9415</v>
      </c>
    </row>
    <row r="43" spans="2:34" ht="14.25">
      <c r="B43" s="59">
        <v>30</v>
      </c>
      <c r="C43" s="58">
        <v>71.464</v>
      </c>
      <c r="D43" s="58">
        <v>0</v>
      </c>
      <c r="E43" s="58">
        <v>4.635</v>
      </c>
      <c r="F43" s="58">
        <v>2.346</v>
      </c>
      <c r="G43" s="58">
        <v>1.588</v>
      </c>
      <c r="H43" s="58">
        <v>0.744</v>
      </c>
      <c r="I43" s="56">
        <v>15.476</v>
      </c>
      <c r="J43" s="56"/>
      <c r="K43" s="56"/>
      <c r="L43" s="58">
        <v>0.846</v>
      </c>
      <c r="M43" s="56">
        <v>1.166</v>
      </c>
      <c r="N43" s="56">
        <v>0</v>
      </c>
      <c r="O43" s="58">
        <v>35.212</v>
      </c>
      <c r="P43" s="56">
        <v>17.73</v>
      </c>
      <c r="Q43" s="56"/>
      <c r="R43" s="58"/>
      <c r="S43" s="58">
        <v>0.293</v>
      </c>
      <c r="T43" s="58">
        <v>2.385</v>
      </c>
      <c r="U43" s="56">
        <v>3.663</v>
      </c>
      <c r="V43" s="56">
        <v>15.848</v>
      </c>
      <c r="W43" s="58">
        <v>0.743</v>
      </c>
      <c r="X43" s="58">
        <v>2.658</v>
      </c>
      <c r="Y43" s="58">
        <v>0.88</v>
      </c>
      <c r="Z43" s="57">
        <v>1.347</v>
      </c>
      <c r="AA43" s="56"/>
      <c r="AB43" s="57"/>
      <c r="AC43" s="56">
        <v>0.749</v>
      </c>
      <c r="AD43" s="55"/>
      <c r="AE43" s="54"/>
      <c r="AF43" s="54"/>
      <c r="AG43" s="53">
        <f t="shared" si="0"/>
        <v>179.773</v>
      </c>
      <c r="AH43" s="52">
        <v>34.9415</v>
      </c>
    </row>
    <row r="44" spans="2:34" ht="14.25">
      <c r="B44" s="59">
        <v>31</v>
      </c>
      <c r="C44" s="58">
        <v>72.546</v>
      </c>
      <c r="D44" s="58">
        <v>0</v>
      </c>
      <c r="E44" s="58">
        <v>4.596</v>
      </c>
      <c r="F44" s="58">
        <v>1.72</v>
      </c>
      <c r="G44" s="58">
        <v>1.439</v>
      </c>
      <c r="H44" s="58">
        <v>0.743</v>
      </c>
      <c r="I44" s="56">
        <v>15.078</v>
      </c>
      <c r="J44" s="56"/>
      <c r="K44" s="56"/>
      <c r="L44" s="58">
        <v>0.778</v>
      </c>
      <c r="M44" s="56">
        <v>1.065</v>
      </c>
      <c r="N44" s="56">
        <v>0</v>
      </c>
      <c r="O44" s="58">
        <v>35.574</v>
      </c>
      <c r="P44" s="56">
        <v>21.008</v>
      </c>
      <c r="Q44" s="56"/>
      <c r="R44" s="58"/>
      <c r="S44" s="58">
        <v>0.285</v>
      </c>
      <c r="T44" s="58">
        <v>2.123</v>
      </c>
      <c r="U44" s="56">
        <v>3.259</v>
      </c>
      <c r="V44" s="56">
        <v>8.589</v>
      </c>
      <c r="W44" s="58">
        <v>0.724</v>
      </c>
      <c r="X44" s="58">
        <v>2.926</v>
      </c>
      <c r="Y44" s="58">
        <v>0.846</v>
      </c>
      <c r="Z44" s="57">
        <v>1.311</v>
      </c>
      <c r="AA44" s="56"/>
      <c r="AB44" s="57"/>
      <c r="AC44" s="56">
        <v>0.643</v>
      </c>
      <c r="AD44" s="55"/>
      <c r="AE44" s="54"/>
      <c r="AF44" s="54"/>
      <c r="AG44" s="53">
        <f t="shared" si="0"/>
        <v>175.253</v>
      </c>
      <c r="AH44" s="52">
        <v>34.9415</v>
      </c>
    </row>
    <row r="45" spans="2:37" ht="37.5">
      <c r="B45" s="19" t="s">
        <v>51</v>
      </c>
      <c r="C45" s="51">
        <f aca="true" t="shared" si="1" ref="C45:AC45">SUM(C14:C44)</f>
        <v>2634.328</v>
      </c>
      <c r="D45" s="51">
        <f t="shared" si="1"/>
        <v>0</v>
      </c>
      <c r="E45" s="51">
        <f t="shared" si="1"/>
        <v>145.42200000000003</v>
      </c>
      <c r="F45" s="51">
        <f t="shared" si="1"/>
        <v>59.78899999999999</v>
      </c>
      <c r="G45" s="51">
        <f t="shared" si="1"/>
        <v>51.614</v>
      </c>
      <c r="H45" s="51">
        <f t="shared" si="1"/>
        <v>24.930000000000007</v>
      </c>
      <c r="I45" s="51">
        <f t="shared" si="1"/>
        <v>580.131</v>
      </c>
      <c r="J45" s="51">
        <f t="shared" si="1"/>
        <v>0</v>
      </c>
      <c r="K45" s="51">
        <f t="shared" si="1"/>
        <v>0</v>
      </c>
      <c r="L45" s="51">
        <f t="shared" si="1"/>
        <v>28.635</v>
      </c>
      <c r="M45" s="51">
        <f t="shared" si="1"/>
        <v>38.75399999999999</v>
      </c>
      <c r="N45" s="51">
        <f t="shared" si="1"/>
        <v>0</v>
      </c>
      <c r="O45" s="51">
        <f t="shared" si="1"/>
        <v>1145.6960000000001</v>
      </c>
      <c r="P45" s="51">
        <f t="shared" si="1"/>
        <v>610.701</v>
      </c>
      <c r="Q45" s="51">
        <f t="shared" si="1"/>
        <v>0</v>
      </c>
      <c r="R45" s="51">
        <f t="shared" si="1"/>
        <v>0</v>
      </c>
      <c r="S45" s="51">
        <f t="shared" si="1"/>
        <v>9.284</v>
      </c>
      <c r="T45" s="51">
        <f t="shared" si="1"/>
        <v>69.70100000000002</v>
      </c>
      <c r="U45" s="51">
        <f t="shared" si="1"/>
        <v>112.049</v>
      </c>
      <c r="V45" s="51">
        <f t="shared" si="1"/>
        <v>320.62100000000004</v>
      </c>
      <c r="W45" s="51">
        <f t="shared" si="1"/>
        <v>24.644999999999996</v>
      </c>
      <c r="X45" s="51">
        <f t="shared" si="1"/>
        <v>93.743</v>
      </c>
      <c r="Y45" s="51">
        <f t="shared" si="1"/>
        <v>28.837000000000003</v>
      </c>
      <c r="Z45" s="51">
        <f t="shared" si="1"/>
        <v>41.82699999999999</v>
      </c>
      <c r="AA45" s="51">
        <f t="shared" si="1"/>
        <v>0</v>
      </c>
      <c r="AB45" s="51">
        <f t="shared" si="1"/>
        <v>0</v>
      </c>
      <c r="AC45" s="51">
        <f t="shared" si="1"/>
        <v>30.709</v>
      </c>
      <c r="AD45" s="51"/>
      <c r="AE45" s="50"/>
      <c r="AF45" s="50"/>
      <c r="AG45" s="51">
        <f>SUM(AG14:AG44)</f>
        <v>6051.415999999999</v>
      </c>
      <c r="AH45" s="50">
        <f>SUMPRODUCT(AH14:AH44,AG14:AG44)/SUM(AG14:AG44)</f>
        <v>34.63139417665221</v>
      </c>
      <c r="AK45" s="67"/>
    </row>
    <row r="47" spans="3:25" ht="15">
      <c r="C47" s="9" t="s">
        <v>50</v>
      </c>
      <c r="D47" s="9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 t="s">
        <v>49</v>
      </c>
      <c r="Q47" s="46"/>
      <c r="R47" s="46"/>
      <c r="S47" s="46"/>
      <c r="T47" s="49"/>
      <c r="U47" s="11"/>
      <c r="V47" s="11"/>
      <c r="W47" s="82">
        <v>42582</v>
      </c>
      <c r="X47" s="83"/>
      <c r="Y47" s="48"/>
    </row>
    <row r="48" spans="3:24" ht="12.75">
      <c r="C48" s="1"/>
      <c r="D48" s="1" t="s">
        <v>27</v>
      </c>
      <c r="O48" s="2"/>
      <c r="P48" s="47" t="s">
        <v>29</v>
      </c>
      <c r="Q48" s="47"/>
      <c r="T48" s="2"/>
      <c r="U48" s="45" t="s">
        <v>0</v>
      </c>
      <c r="W48" s="2"/>
      <c r="X48" s="45" t="s">
        <v>16</v>
      </c>
    </row>
    <row r="49" spans="3:25" ht="15">
      <c r="C49" s="9" t="s">
        <v>35</v>
      </c>
      <c r="D49" s="9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 t="s">
        <v>1</v>
      </c>
      <c r="P49" s="46" t="s">
        <v>42</v>
      </c>
      <c r="Q49" s="46"/>
      <c r="R49" s="46"/>
      <c r="S49" s="46"/>
      <c r="T49" s="46"/>
      <c r="U49" s="11"/>
      <c r="V49" s="11"/>
      <c r="W49" s="82">
        <v>42582</v>
      </c>
      <c r="X49" s="83"/>
      <c r="Y49" s="46"/>
    </row>
    <row r="50" spans="3:24" ht="12.75">
      <c r="C50" s="1"/>
      <c r="D50" s="1" t="s">
        <v>28</v>
      </c>
      <c r="O50" s="2"/>
      <c r="P50" s="45" t="s">
        <v>29</v>
      </c>
      <c r="Q50" s="45"/>
      <c r="T50" s="2"/>
      <c r="U50" s="45" t="s">
        <v>0</v>
      </c>
      <c r="W50" s="2"/>
      <c r="X50" t="s">
        <v>16</v>
      </c>
    </row>
  </sheetData>
  <sheetProtection/>
  <mergeCells count="11">
    <mergeCell ref="AG12:AG13"/>
    <mergeCell ref="AH12:AH13"/>
    <mergeCell ref="W47:X47"/>
    <mergeCell ref="W49:X49"/>
    <mergeCell ref="B9:AC9"/>
    <mergeCell ref="C12:AC12"/>
    <mergeCell ref="B12:B13"/>
    <mergeCell ref="B5:AC5"/>
    <mergeCell ref="B6:AC6"/>
    <mergeCell ref="B7:AC7"/>
    <mergeCell ref="B8:AC8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5"/>
      <c r="B2" s="25"/>
      <c r="C2" s="25"/>
    </row>
    <row r="3" spans="1:3" ht="12.75">
      <c r="A3" s="25"/>
      <c r="B3" s="25"/>
      <c r="C3" s="25"/>
    </row>
    <row r="4" spans="1:3" ht="15">
      <c r="A4" s="26"/>
      <c r="B4" s="25"/>
      <c r="C4" s="25"/>
    </row>
    <row r="5" spans="1:3" ht="15">
      <c r="A5" s="26"/>
      <c r="B5" s="25"/>
      <c r="C5" s="25"/>
    </row>
    <row r="6" spans="1:3" ht="15">
      <c r="A6" s="26"/>
      <c r="B6" s="25"/>
      <c r="C6" s="25"/>
    </row>
    <row r="7" spans="1:3" ht="15">
      <c r="A7" s="26"/>
      <c r="B7" s="25"/>
      <c r="C7" s="25"/>
    </row>
    <row r="8" spans="1:3" ht="15">
      <c r="A8" s="26"/>
      <c r="B8" s="25"/>
      <c r="C8" s="25"/>
    </row>
    <row r="9" spans="1:3" ht="15">
      <c r="A9" s="26"/>
      <c r="B9" s="25"/>
      <c r="C9" s="25"/>
    </row>
    <row r="10" spans="1:3" ht="15">
      <c r="A10" s="26"/>
      <c r="B10" s="25"/>
      <c r="C10" s="25"/>
    </row>
    <row r="11" spans="1:3" ht="15">
      <c r="A11" s="27"/>
      <c r="B11" s="25"/>
      <c r="C11" s="25"/>
    </row>
    <row r="12" spans="1:3" ht="15">
      <c r="A12" s="27"/>
      <c r="B12" s="25"/>
      <c r="C12" s="25"/>
    </row>
    <row r="13" spans="1:3" ht="15">
      <c r="A13" s="26"/>
      <c r="B13" s="25"/>
      <c r="C13" s="25"/>
    </row>
    <row r="14" spans="1:3" ht="15">
      <c r="A14" s="26"/>
      <c r="B14" s="25"/>
      <c r="C14" s="25"/>
    </row>
    <row r="15" spans="1:3" ht="15">
      <c r="A15" s="26"/>
      <c r="B15" s="25"/>
      <c r="C15" s="25"/>
    </row>
    <row r="16" spans="1:3" ht="15">
      <c r="A16" s="26"/>
      <c r="B16" s="25"/>
      <c r="C16" s="25"/>
    </row>
    <row r="17" spans="1:3" ht="15">
      <c r="A17" s="26"/>
      <c r="B17" s="25"/>
      <c r="C17" s="25"/>
    </row>
    <row r="18" spans="1:3" ht="15">
      <c r="A18" s="28"/>
      <c r="B18" s="25"/>
      <c r="C18" s="25"/>
    </row>
    <row r="19" spans="1:3" ht="15">
      <c r="A19" s="28"/>
      <c r="B19" s="25"/>
      <c r="C19" s="25"/>
    </row>
    <row r="20" spans="1:3" ht="15">
      <c r="A20" s="26"/>
      <c r="B20" s="25"/>
      <c r="C20" s="25"/>
    </row>
    <row r="21" spans="1:3" ht="15">
      <c r="A21" s="26"/>
      <c r="B21" s="25"/>
      <c r="C21" s="25"/>
    </row>
    <row r="22" spans="1:3" ht="15">
      <c r="A22" s="26"/>
      <c r="B22" s="25"/>
      <c r="C22" s="25"/>
    </row>
    <row r="23" spans="1:3" ht="15">
      <c r="A23" s="26"/>
      <c r="B23" s="25"/>
      <c r="C23" s="25"/>
    </row>
    <row r="24" spans="1:3" ht="15">
      <c r="A24" s="26"/>
      <c r="B24" s="25"/>
      <c r="C24" s="25"/>
    </row>
    <row r="25" spans="1:3" ht="15">
      <c r="A25" s="26"/>
      <c r="B25" s="25"/>
      <c r="C25" s="25"/>
    </row>
    <row r="26" spans="1:3" ht="15">
      <c r="A26" s="26"/>
      <c r="B26" s="25"/>
      <c r="C26" s="25"/>
    </row>
    <row r="27" spans="1:3" ht="15">
      <c r="A27" s="26"/>
      <c r="B27" s="25"/>
      <c r="C27" s="25"/>
    </row>
    <row r="28" spans="1:3" ht="15">
      <c r="A28" s="29"/>
      <c r="B28" s="25"/>
      <c r="C28" s="25"/>
    </row>
    <row r="29" spans="1:3" ht="15">
      <c r="A29" s="29"/>
      <c r="B29" s="25"/>
      <c r="C29" s="25"/>
    </row>
    <row r="30" spans="1:3" ht="15">
      <c r="A30" s="26"/>
      <c r="B30" s="25"/>
      <c r="C30" s="25"/>
    </row>
    <row r="31" spans="1:3" ht="12.75">
      <c r="A31" s="25"/>
      <c r="B31" s="25"/>
      <c r="C31" s="25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2016-08-01T05:54:39Z</cp:lastPrinted>
  <dcterms:created xsi:type="dcterms:W3CDTF">2010-01-29T08:37:16Z</dcterms:created>
  <dcterms:modified xsi:type="dcterms:W3CDTF">2016-08-03T12:28:47Z</dcterms:modified>
  <cp:category/>
  <cp:version/>
  <cp:contentType/>
  <cp:contentStatus/>
</cp:coreProperties>
</file>