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17-2 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X48" i="1" l="1"/>
  <c r="R43" i="1" l="1"/>
  <c r="P43" i="1"/>
  <c r="P26" i="1" l="1"/>
  <c r="R46" i="1" l="1"/>
  <c r="P46" i="1"/>
  <c r="R36" i="1"/>
  <c r="P36" i="1"/>
  <c r="P29" i="1"/>
  <c r="R23" i="1"/>
  <c r="P23" i="1"/>
  <c r="R17" i="1"/>
  <c r="R35" i="1" l="1"/>
  <c r="P35" i="1"/>
  <c r="R33" i="1" l="1"/>
  <c r="R42" i="1" l="1"/>
  <c r="P42" i="1"/>
  <c r="R34" i="1" l="1"/>
  <c r="P34" i="1"/>
  <c r="P22" i="1" l="1"/>
  <c r="R29" i="1" l="1"/>
  <c r="P17" i="1"/>
  <c r="P15" i="1" l="1"/>
  <c r="P16" i="1"/>
  <c r="P41" i="1" l="1"/>
  <c r="P40" i="1"/>
  <c r="P33" i="1"/>
  <c r="P28" i="1"/>
  <c r="P27" i="1"/>
  <c r="R41" i="1"/>
  <c r="R40" i="1"/>
  <c r="R28" i="1"/>
  <c r="R27" i="1"/>
  <c r="R26" i="1"/>
  <c r="R22" i="1"/>
  <c r="R21" i="1"/>
  <c r="R20" i="1"/>
  <c r="R15" i="1"/>
  <c r="R16" i="1"/>
  <c r="P21" i="1"/>
  <c r="P20" i="1"/>
  <c r="R14" i="1"/>
  <c r="P14" i="1"/>
</calcChain>
</file>

<file path=xl/sharedStrings.xml><?xml version="1.0" encoding="utf-8"?>
<sst xmlns="http://schemas.openxmlformats.org/spreadsheetml/2006/main" count="80" uniqueCount="51">
  <si>
    <t>Дата</t>
  </si>
  <si>
    <t>метан</t>
  </si>
  <si>
    <t>етан</t>
  </si>
  <si>
    <t>пропан</t>
  </si>
  <si>
    <t>н-бутан</t>
  </si>
  <si>
    <t>нео -пентан</t>
  </si>
  <si>
    <t>н-пентан</t>
  </si>
  <si>
    <t>азот</t>
  </si>
  <si>
    <t>кисень</t>
  </si>
  <si>
    <t>відc.</t>
  </si>
  <si>
    <t>&lt; 0,01</t>
  </si>
  <si>
    <t>ізо-пентан</t>
  </si>
  <si>
    <t>ізо-бутан</t>
  </si>
  <si>
    <t>гексани і вищі</t>
  </si>
  <si>
    <t>діоксид вуглецю</t>
  </si>
  <si>
    <r>
      <t>Густина, кг/м</t>
    </r>
    <r>
      <rPr>
        <sz val="9"/>
        <color theme="1"/>
        <rFont val="Calibri"/>
        <family val="2"/>
        <charset val="204"/>
      </rPr>
      <t>³</t>
    </r>
  </si>
  <si>
    <t>ПАСПОРТ ФІЗИКО-ХІМІЧНИХ ПОКАЗНИКІВ ПРИРОДНОГО ГАЗУ</t>
  </si>
  <si>
    <r>
      <t xml:space="preserve">переданого </t>
    </r>
    <r>
      <rPr>
        <u/>
        <sz val="12"/>
        <color theme="1"/>
        <rFont val="Times New Roman"/>
        <family val="1"/>
        <charset val="204"/>
      </rPr>
      <t xml:space="preserve">Сумським ЛВУ МГ  </t>
    </r>
    <r>
      <rPr>
        <sz val="12"/>
        <color theme="1"/>
        <rFont val="Times New Roman"/>
        <family val="1"/>
        <charset val="204"/>
      </rPr>
      <t xml:space="preserve"> та прийнятого  </t>
    </r>
    <r>
      <rPr>
        <u/>
        <sz val="12"/>
        <color theme="1"/>
        <rFont val="Times New Roman"/>
        <family val="1"/>
        <charset val="204"/>
      </rPr>
      <t>ПАТ "Сумигаз"</t>
    </r>
    <r>
      <rPr>
        <sz val="12"/>
        <color theme="1"/>
        <rFont val="Times New Roman"/>
        <family val="1"/>
        <charset val="204"/>
      </rPr>
      <t xml:space="preserve"> </t>
    </r>
  </si>
  <si>
    <t>ВХАЛ Сумського ЛВУ МГ</t>
  </si>
  <si>
    <r>
      <t>Маса механічних домішок, г/м</t>
    </r>
    <r>
      <rPr>
        <sz val="9"/>
        <color theme="1"/>
        <rFont val="Calibri"/>
        <family val="2"/>
        <charset val="204"/>
      </rPr>
      <t>³</t>
    </r>
  </si>
  <si>
    <t>Масова концентрація сірководню, г/м³</t>
  </si>
  <si>
    <t xml:space="preserve">Компонентний   склад   газу,   % мол. </t>
  </si>
  <si>
    <r>
      <t>Теплота згорання нижча, МДж/м</t>
    </r>
    <r>
      <rPr>
        <sz val="9"/>
        <color theme="1"/>
        <rFont val="Calibri"/>
        <family val="2"/>
        <charset val="204"/>
      </rPr>
      <t>³</t>
    </r>
  </si>
  <si>
    <t>Теплота згорання вища, МДж/м³</t>
  </si>
  <si>
    <t>Число Воббе вище, МДж/м³</t>
  </si>
  <si>
    <t>Масова концентрація меркаптанової сірки, г/м³</t>
  </si>
  <si>
    <t>при 20°С; 101,325 кПа</t>
  </si>
  <si>
    <r>
      <t xml:space="preserve">Температура точки роси вологи (Р=3,92МПа), </t>
    </r>
    <r>
      <rPr>
        <sz val="8"/>
        <color theme="1"/>
        <rFont val="Calibri"/>
        <family val="2"/>
        <charset val="204"/>
      </rPr>
      <t>°C</t>
    </r>
  </si>
  <si>
    <t>Теплота згорання нижча, ккал/м³</t>
  </si>
  <si>
    <r>
      <t>Теплота згорання вища, ккал/м</t>
    </r>
    <r>
      <rPr>
        <sz val="9"/>
        <color theme="1"/>
        <rFont val="Calibri"/>
        <family val="2"/>
        <charset val="204"/>
      </rPr>
      <t>³</t>
    </r>
  </si>
  <si>
    <t xml:space="preserve">Свідоцтво про атестацію № РУ-1071/12,                                                                    </t>
  </si>
  <si>
    <t xml:space="preserve">чинне до 10 травня 2017 року             </t>
  </si>
  <si>
    <t>ПАТ "УКРТРАНСГАЗ"</t>
  </si>
  <si>
    <r>
      <t>Філія "УМГ"КИЇ</t>
    </r>
    <r>
      <rPr>
        <sz val="9"/>
        <rFont val="Times New Roman"/>
        <family val="1"/>
        <charset val="204"/>
      </rPr>
      <t>ВТРАНСГАЗ</t>
    </r>
    <r>
      <rPr>
        <sz val="8"/>
        <rFont val="Times New Roman"/>
        <family val="1"/>
        <charset val="204"/>
      </rPr>
      <t>"</t>
    </r>
  </si>
  <si>
    <r>
      <t xml:space="preserve">МГ  УПУ </t>
    </r>
    <r>
      <rPr>
        <sz val="10"/>
        <color theme="1"/>
        <rFont val="Times New Roman"/>
        <family val="1"/>
        <charset val="204"/>
      </rPr>
      <t>(ГРС Жовтневе, Северинівка):</t>
    </r>
  </si>
  <si>
    <r>
      <t xml:space="preserve">МГ  Прогрес </t>
    </r>
    <r>
      <rPr>
        <sz val="10"/>
        <color theme="1"/>
        <rFont val="Times New Roman"/>
        <family val="1"/>
        <charset val="204"/>
      </rPr>
      <t>(ГРС Білоярськ, Недригайлів):</t>
    </r>
  </si>
  <si>
    <r>
      <t xml:space="preserve">МГ  ЄККР </t>
    </r>
    <r>
      <rPr>
        <sz val="10"/>
        <color theme="1"/>
        <rFont val="Times New Roman"/>
        <family val="1"/>
        <charset val="204"/>
      </rPr>
      <t>(ГРС Терешківка):</t>
    </r>
  </si>
  <si>
    <t>МГ  ЄКК + ЄКД:</t>
  </si>
  <si>
    <r>
      <t>Сумарне значення за місяць, тис.м</t>
    </r>
    <r>
      <rPr>
        <sz val="11"/>
        <color theme="1"/>
        <rFont val="Calibri"/>
        <family val="2"/>
        <charset val="204"/>
      </rPr>
      <t>³</t>
    </r>
    <r>
      <rPr>
        <sz val="11"/>
        <color theme="1"/>
        <rFont val="Times New Roman"/>
        <family val="1"/>
        <charset val="204"/>
      </rPr>
      <t>:</t>
    </r>
  </si>
  <si>
    <r>
      <t>Тижнева витрата газу, тис.м</t>
    </r>
    <r>
      <rPr>
        <sz val="9"/>
        <color theme="1"/>
        <rFont val="Calibri"/>
        <family val="2"/>
        <charset val="204"/>
      </rPr>
      <t>³</t>
    </r>
  </si>
  <si>
    <r>
      <rPr>
        <b/>
        <sz val="10"/>
        <color theme="1"/>
        <rFont val="Times New Roman"/>
        <family val="1"/>
        <charset val="204"/>
      </rPr>
      <t>ЄКД</t>
    </r>
    <r>
      <rPr>
        <sz val="10"/>
        <color theme="1"/>
        <rFont val="Times New Roman"/>
        <family val="1"/>
        <charset val="204"/>
      </rPr>
      <t xml:space="preserve"> (ГРС Загорське, Хотінь, Юнаківка,  Краснопілля,  Осоївка, Могриця, Угроїди, Гринцево, Колядинець, Липова Долина, Віри, Білопілля, Путивль, Буринь, Дубов'язівка, Конотоп, Головашівка)</t>
    </r>
  </si>
  <si>
    <r>
      <rPr>
        <b/>
        <sz val="10"/>
        <color theme="1"/>
        <rFont val="Times New Roman"/>
        <family val="1"/>
        <charset val="204"/>
      </rPr>
      <t>ГРС-1</t>
    </r>
    <r>
      <rPr>
        <sz val="10"/>
        <color theme="1"/>
        <rFont val="Times New Roman"/>
        <family val="1"/>
        <charset val="204"/>
      </rPr>
      <t xml:space="preserve"> (ГРС-1, ГРС-2, Низи, Бішкінь, Тростянець, Косівщина, Червоне село, Дослідна станція, Ворожба)</t>
    </r>
  </si>
  <si>
    <r>
      <t xml:space="preserve">ГРС Мартинівка </t>
    </r>
    <r>
      <rPr>
        <sz val="10"/>
        <color theme="1"/>
        <rFont val="Times New Roman"/>
        <family val="1"/>
        <charset val="204"/>
      </rPr>
      <t>(Мартинівка, Олешня)</t>
    </r>
  </si>
  <si>
    <t>04.07.</t>
  </si>
  <si>
    <r>
      <t xml:space="preserve">газопроводів </t>
    </r>
    <r>
      <rPr>
        <u/>
        <sz val="12"/>
        <color theme="1"/>
        <rFont val="Times New Roman"/>
        <family val="1"/>
        <charset val="204"/>
      </rPr>
      <t>УПУ, ПРОГРЕС, ЄККР, ЄКК+ЄКД</t>
    </r>
    <r>
      <rPr>
        <sz val="12"/>
        <color theme="1"/>
        <rFont val="Times New Roman"/>
        <family val="1"/>
        <charset val="204"/>
      </rPr>
      <t xml:space="preserve">   за період </t>
    </r>
    <r>
      <rPr>
        <u/>
        <sz val="12"/>
        <color theme="1"/>
        <rFont val="Times New Roman"/>
        <family val="1"/>
        <charset val="204"/>
      </rPr>
      <t>з 1  по 31 липня 2016р</t>
    </r>
    <r>
      <rPr>
        <sz val="12"/>
        <color theme="1"/>
        <rFont val="Times New Roman"/>
        <family val="1"/>
        <charset val="204"/>
      </rPr>
      <t>.</t>
    </r>
  </si>
  <si>
    <t>11.07.</t>
  </si>
  <si>
    <t>18.07.</t>
  </si>
  <si>
    <t>19.07.</t>
  </si>
  <si>
    <t>25.07.</t>
  </si>
  <si>
    <r>
      <rPr>
        <sz val="9"/>
        <color theme="1"/>
        <rFont val="Times New Roman"/>
        <family val="1"/>
        <charset val="204"/>
      </rPr>
      <t xml:space="preserve">                              </t>
    </r>
    <r>
      <rPr>
        <u/>
        <sz val="9"/>
        <color theme="1"/>
        <rFont val="Times New Roman"/>
        <family val="1"/>
        <charset val="204"/>
      </rPr>
      <t>Завідувач  ВХАЛ                                                                                                                   Журавльова В.В.                                          01.08.2016р.</t>
    </r>
  </si>
  <si>
    <t>Головний інженер Сумського ЛВУ МГ                                                                           Р.Я.Яремійчук                          01.08.2016р.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</si>
</sst>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"/>
    <numFmt numFmtId="166" formatCode="dd/mm/yy;@"/>
    <numFmt numFmtId="167" formatCode="0.0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</font>
    <font>
      <sz val="8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1" fillId="0" borderId="0" xfId="0" applyFont="1"/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66" fontId="6" fillId="0" borderId="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0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167" fontId="6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13" fillId="0" borderId="0" xfId="0" applyFont="1"/>
    <xf numFmtId="0" fontId="14" fillId="0" borderId="0" xfId="0" applyFont="1"/>
    <xf numFmtId="164" fontId="10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66" fontId="3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center" vertical="center" textRotation="90" wrapText="1"/>
    </xf>
    <xf numFmtId="0" fontId="9" fillId="0" borderId="7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6" fontId="3" fillId="0" borderId="3" xfId="0" applyNumberFormat="1" applyFont="1" applyBorder="1" applyAlignment="1">
      <alignment horizontal="right" vertical="center" wrapText="1"/>
    </xf>
    <xf numFmtId="166" fontId="3" fillId="0" borderId="4" xfId="0" applyNumberFormat="1" applyFont="1" applyBorder="1" applyAlignment="1">
      <alignment horizontal="right" vertical="center" wrapText="1"/>
    </xf>
    <xf numFmtId="166" fontId="3" fillId="0" borderId="5" xfId="0" applyNumberFormat="1" applyFont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tabSelected="1" view="pageLayout" zoomScale="110" zoomScaleNormal="100" zoomScalePageLayoutView="110" workbookViewId="0">
      <selection activeCell="X4" sqref="X1:X1048576"/>
    </sheetView>
  </sheetViews>
  <sheetFormatPr defaultColWidth="9.140625" defaultRowHeight="15" x14ac:dyDescent="0.25"/>
  <cols>
    <col min="1" max="1" width="5" customWidth="1"/>
    <col min="2" max="3" width="5.28515625" customWidth="1"/>
    <col min="4" max="11" width="6" customWidth="1"/>
    <col min="12" max="12" width="5.28515625" customWidth="1"/>
    <col min="13" max="13" width="5.85546875" customWidth="1"/>
    <col min="14" max="14" width="6.42578125" customWidth="1"/>
    <col min="15" max="15" width="5.28515625" customWidth="1"/>
    <col min="16" max="16" width="5.5703125" customWidth="1"/>
    <col min="17" max="17" width="5.7109375" customWidth="1"/>
    <col min="18" max="18" width="6.140625" customWidth="1"/>
    <col min="19" max="19" width="6.5703125" customWidth="1"/>
    <col min="20" max="20" width="6.42578125" customWidth="1"/>
    <col min="21" max="21" width="5.42578125" customWidth="1"/>
    <col min="22" max="22" width="5.28515625" customWidth="1"/>
    <col min="23" max="23" width="5.85546875" customWidth="1"/>
    <col min="24" max="24" width="8.7109375" customWidth="1"/>
  </cols>
  <sheetData>
    <row r="1" spans="1:24" ht="11.85" customHeight="1" x14ac:dyDescent="0.25">
      <c r="A1" s="34" t="s">
        <v>32</v>
      </c>
    </row>
    <row r="2" spans="1:24" ht="11.85" customHeight="1" x14ac:dyDescent="0.25">
      <c r="A2" s="34" t="s">
        <v>33</v>
      </c>
    </row>
    <row r="3" spans="1:24" ht="11.85" customHeight="1" x14ac:dyDescent="0.25">
      <c r="A3" s="32" t="s">
        <v>18</v>
      </c>
      <c r="B3" s="33"/>
      <c r="C3" s="33"/>
      <c r="D3" s="33"/>
      <c r="E3" s="33"/>
    </row>
    <row r="4" spans="1:24" ht="11.25" customHeight="1" x14ac:dyDescent="0.25">
      <c r="A4" s="6" t="s">
        <v>30</v>
      </c>
      <c r="B4" s="6"/>
      <c r="C4" s="6"/>
      <c r="D4" s="6"/>
      <c r="E4" s="6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1.25" customHeight="1" x14ac:dyDescent="0.25">
      <c r="A5" s="71" t="s">
        <v>31</v>
      </c>
      <c r="B5" s="71"/>
      <c r="C5" s="71"/>
      <c r="D5" s="71"/>
      <c r="E5" s="71"/>
      <c r="F5" s="2"/>
      <c r="G5" s="4" t="s">
        <v>16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.75" customHeight="1" x14ac:dyDescent="0.25">
      <c r="H6" s="5" t="s">
        <v>17</v>
      </c>
    </row>
    <row r="7" spans="1:24" ht="15.75" customHeight="1" x14ac:dyDescent="0.25">
      <c r="A7" s="3"/>
      <c r="B7" s="3"/>
      <c r="C7" s="3"/>
      <c r="D7" s="3"/>
      <c r="E7" s="3"/>
      <c r="G7" s="5" t="s">
        <v>44</v>
      </c>
      <c r="J7" s="3"/>
      <c r="K7" s="3"/>
      <c r="L7" s="3"/>
      <c r="M7" s="3"/>
      <c r="N7" s="3"/>
      <c r="O7" s="3"/>
      <c r="P7" s="3"/>
      <c r="T7" s="3"/>
      <c r="U7" s="3"/>
      <c r="V7" s="3"/>
      <c r="W7" s="3"/>
      <c r="X7" s="3"/>
    </row>
    <row r="8" spans="1:24" ht="8.25" customHeight="1" x14ac:dyDescent="0.25">
      <c r="A8" s="3"/>
      <c r="B8" s="3"/>
      <c r="C8" s="3"/>
      <c r="D8" s="3"/>
      <c r="E8" s="3"/>
      <c r="G8" s="5"/>
      <c r="J8" s="3"/>
      <c r="K8" s="3"/>
      <c r="L8" s="3"/>
      <c r="M8" s="3"/>
      <c r="N8" s="3"/>
      <c r="O8" s="3"/>
      <c r="P8" s="3"/>
      <c r="T8" s="3"/>
      <c r="U8" s="3"/>
      <c r="V8" s="3"/>
      <c r="W8" s="3"/>
      <c r="X8" s="3"/>
    </row>
    <row r="9" spans="1:24" ht="18.75" customHeight="1" x14ac:dyDescent="0.25">
      <c r="A9" s="72" t="s">
        <v>0</v>
      </c>
      <c r="B9" s="72" t="s">
        <v>21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66" t="s">
        <v>15</v>
      </c>
      <c r="O9" s="66" t="s">
        <v>22</v>
      </c>
      <c r="P9" s="66" t="s">
        <v>28</v>
      </c>
      <c r="Q9" s="66" t="s">
        <v>23</v>
      </c>
      <c r="R9" s="66" t="s">
        <v>29</v>
      </c>
      <c r="S9" s="66" t="s">
        <v>24</v>
      </c>
      <c r="T9" s="70" t="s">
        <v>27</v>
      </c>
      <c r="U9" s="63" t="s">
        <v>20</v>
      </c>
      <c r="V9" s="70" t="s">
        <v>25</v>
      </c>
      <c r="W9" s="62" t="s">
        <v>19</v>
      </c>
      <c r="X9" s="62" t="s">
        <v>39</v>
      </c>
    </row>
    <row r="10" spans="1:24" ht="63" customHeight="1" x14ac:dyDescent="0.25">
      <c r="A10" s="72"/>
      <c r="B10" s="62" t="s">
        <v>1</v>
      </c>
      <c r="C10" s="62" t="s">
        <v>2</v>
      </c>
      <c r="D10" s="62" t="s">
        <v>3</v>
      </c>
      <c r="E10" s="62" t="s">
        <v>12</v>
      </c>
      <c r="F10" s="62" t="s">
        <v>4</v>
      </c>
      <c r="G10" s="62" t="s">
        <v>5</v>
      </c>
      <c r="H10" s="62" t="s">
        <v>11</v>
      </c>
      <c r="I10" s="62" t="s">
        <v>6</v>
      </c>
      <c r="J10" s="62" t="s">
        <v>13</v>
      </c>
      <c r="K10" s="62" t="s">
        <v>8</v>
      </c>
      <c r="L10" s="66" t="s">
        <v>7</v>
      </c>
      <c r="M10" s="62" t="s">
        <v>14</v>
      </c>
      <c r="N10" s="67"/>
      <c r="O10" s="67"/>
      <c r="P10" s="67"/>
      <c r="Q10" s="67"/>
      <c r="R10" s="67"/>
      <c r="S10" s="67"/>
      <c r="T10" s="70"/>
      <c r="U10" s="64"/>
      <c r="V10" s="70"/>
      <c r="W10" s="62"/>
      <c r="X10" s="62"/>
    </row>
    <row r="11" spans="1:24" ht="13.5" customHeight="1" x14ac:dyDescent="0.25">
      <c r="A11" s="7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7"/>
      <c r="M11" s="62"/>
      <c r="N11" s="68" t="s">
        <v>26</v>
      </c>
      <c r="O11" s="68"/>
      <c r="P11" s="68"/>
      <c r="Q11" s="68"/>
      <c r="R11" s="68"/>
      <c r="S11" s="69"/>
      <c r="T11" s="70"/>
      <c r="U11" s="65"/>
      <c r="V11" s="70"/>
      <c r="W11" s="62"/>
      <c r="X11" s="62"/>
    </row>
    <row r="12" spans="1:24" ht="12" customHeight="1" x14ac:dyDescent="0.25">
      <c r="A12" s="18">
        <v>1</v>
      </c>
      <c r="B12" s="18">
        <v>2</v>
      </c>
      <c r="C12" s="18">
        <v>3</v>
      </c>
      <c r="D12" s="18">
        <v>4</v>
      </c>
      <c r="E12" s="18">
        <v>5</v>
      </c>
      <c r="F12" s="18">
        <v>6</v>
      </c>
      <c r="G12" s="18">
        <v>7</v>
      </c>
      <c r="H12" s="18">
        <v>8</v>
      </c>
      <c r="I12" s="18">
        <v>9</v>
      </c>
      <c r="J12" s="18">
        <v>10</v>
      </c>
      <c r="K12" s="18">
        <v>11</v>
      </c>
      <c r="L12" s="18">
        <v>12</v>
      </c>
      <c r="M12" s="18">
        <v>13</v>
      </c>
      <c r="N12" s="18">
        <v>15</v>
      </c>
      <c r="O12" s="18">
        <v>16</v>
      </c>
      <c r="P12" s="30">
        <v>17</v>
      </c>
      <c r="Q12" s="30">
        <v>18</v>
      </c>
      <c r="R12" s="30">
        <v>19</v>
      </c>
      <c r="S12" s="30">
        <v>20</v>
      </c>
      <c r="T12" s="30">
        <v>21</v>
      </c>
      <c r="U12" s="30">
        <v>22</v>
      </c>
      <c r="V12" s="30">
        <v>23</v>
      </c>
      <c r="W12" s="30">
        <v>24</v>
      </c>
      <c r="X12" s="50">
        <v>25</v>
      </c>
    </row>
    <row r="13" spans="1:24" ht="11.25" customHeight="1" x14ac:dyDescent="0.25">
      <c r="A13" s="74" t="s">
        <v>34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49"/>
    </row>
    <row r="14" spans="1:24" ht="11.25" customHeight="1" x14ac:dyDescent="0.25">
      <c r="A14" s="44" t="s">
        <v>43</v>
      </c>
      <c r="B14" s="11">
        <v>93.787999999999997</v>
      </c>
      <c r="C14" s="11">
        <v>3.6019999999999999</v>
      </c>
      <c r="D14" s="11">
        <v>1.244</v>
      </c>
      <c r="E14" s="11">
        <v>0.20300000000000001</v>
      </c>
      <c r="F14" s="11">
        <v>0.20300000000000001</v>
      </c>
      <c r="G14" s="11">
        <v>2E-3</v>
      </c>
      <c r="H14" s="11">
        <v>3.9E-2</v>
      </c>
      <c r="I14" s="11">
        <v>2.8000000000000001E-2</v>
      </c>
      <c r="J14" s="11">
        <v>2.1999999999999999E-2</v>
      </c>
      <c r="K14" s="11">
        <v>5.0000000000000001E-3</v>
      </c>
      <c r="L14" s="11">
        <v>0.58899999999999997</v>
      </c>
      <c r="M14" s="11">
        <v>0.27500000000000002</v>
      </c>
      <c r="N14" s="10">
        <v>0.71950000000000003</v>
      </c>
      <c r="O14" s="20">
        <v>35.14</v>
      </c>
      <c r="P14" s="31">
        <f>O14*238.846</f>
        <v>8393.0484400000005</v>
      </c>
      <c r="Q14" s="20">
        <v>38.92</v>
      </c>
      <c r="R14" s="31">
        <f>Q14*238.846</f>
        <v>9295.8863200000014</v>
      </c>
      <c r="S14" s="16">
        <v>50.35</v>
      </c>
      <c r="T14" s="26">
        <v>-18</v>
      </c>
      <c r="U14" s="10" t="s">
        <v>9</v>
      </c>
      <c r="V14" s="10" t="s">
        <v>10</v>
      </c>
      <c r="W14" s="18" t="s">
        <v>9</v>
      </c>
      <c r="X14" s="11">
        <v>31.120930000000001</v>
      </c>
    </row>
    <row r="15" spans="1:24" ht="11.25" customHeight="1" x14ac:dyDescent="0.25">
      <c r="A15" s="44" t="s">
        <v>45</v>
      </c>
      <c r="B15" s="11">
        <v>94.781999999999996</v>
      </c>
      <c r="C15" s="11">
        <v>2.8740000000000001</v>
      </c>
      <c r="D15" s="11">
        <v>1.0389999999999999</v>
      </c>
      <c r="E15" s="11">
        <v>0.17100000000000001</v>
      </c>
      <c r="F15" s="11">
        <v>0.17899999999999999</v>
      </c>
      <c r="G15" s="11">
        <v>2E-3</v>
      </c>
      <c r="H15" s="11">
        <v>3.4000000000000002E-2</v>
      </c>
      <c r="I15" s="11">
        <v>2.5000000000000001E-2</v>
      </c>
      <c r="J15" s="11">
        <v>1.7999999999999999E-2</v>
      </c>
      <c r="K15" s="11">
        <v>7.0000000000000001E-3</v>
      </c>
      <c r="L15" s="11">
        <v>0.64800000000000002</v>
      </c>
      <c r="M15" s="11">
        <v>0.221</v>
      </c>
      <c r="N15" s="12">
        <v>0.71120000000000005</v>
      </c>
      <c r="O15" s="20">
        <v>34.79</v>
      </c>
      <c r="P15" s="31">
        <f t="shared" ref="P15:P17" si="0">O15*238.846</f>
        <v>8309.4523399999998</v>
      </c>
      <c r="Q15" s="20">
        <v>38.54</v>
      </c>
      <c r="R15" s="31">
        <f t="shared" ref="R15:R17" si="1">Q15*238.846</f>
        <v>9205.1248400000004</v>
      </c>
      <c r="S15" s="20">
        <v>50.15</v>
      </c>
      <c r="T15" s="10">
        <v>-17.399999999999999</v>
      </c>
      <c r="U15" s="10"/>
      <c r="V15" s="10"/>
      <c r="W15" s="10"/>
      <c r="X15" s="11">
        <v>28.126840000000001</v>
      </c>
    </row>
    <row r="16" spans="1:24" ht="11.25" customHeight="1" x14ac:dyDescent="0.25">
      <c r="A16" s="44" t="s">
        <v>46</v>
      </c>
      <c r="B16" s="11">
        <v>94.701999999999998</v>
      </c>
      <c r="C16" s="11">
        <v>3.0329999999999999</v>
      </c>
      <c r="D16" s="11">
        <v>1.0169999999999999</v>
      </c>
      <c r="E16" s="11">
        <v>0.16800000000000001</v>
      </c>
      <c r="F16" s="11">
        <v>0.16700000000000001</v>
      </c>
      <c r="G16" s="11">
        <v>2E-3</v>
      </c>
      <c r="H16" s="11">
        <v>3.3000000000000002E-2</v>
      </c>
      <c r="I16" s="11">
        <v>2.4E-2</v>
      </c>
      <c r="J16" s="11">
        <v>0.02</v>
      </c>
      <c r="K16" s="11">
        <v>6.0000000000000001E-3</v>
      </c>
      <c r="L16" s="11">
        <v>0.60399999999999998</v>
      </c>
      <c r="M16" s="11">
        <v>0.224</v>
      </c>
      <c r="N16" s="12">
        <v>0.71150000000000002</v>
      </c>
      <c r="O16" s="20">
        <v>34.82</v>
      </c>
      <c r="P16" s="31">
        <f t="shared" si="0"/>
        <v>8316.6177200000002</v>
      </c>
      <c r="Q16" s="20">
        <v>38.57</v>
      </c>
      <c r="R16" s="31">
        <f t="shared" si="1"/>
        <v>9212.2902200000008</v>
      </c>
      <c r="S16" s="20">
        <v>50.19</v>
      </c>
      <c r="T16" s="10">
        <v>-16.600000000000001</v>
      </c>
      <c r="U16" s="10"/>
      <c r="V16" s="10"/>
      <c r="W16" s="10"/>
      <c r="X16" s="11">
        <v>30.322569999999999</v>
      </c>
    </row>
    <row r="17" spans="1:24" ht="11.25" customHeight="1" x14ac:dyDescent="0.25">
      <c r="A17" s="44" t="s">
        <v>48</v>
      </c>
      <c r="B17" s="11">
        <v>94.775999999999996</v>
      </c>
      <c r="C17" s="11">
        <v>2.9860000000000002</v>
      </c>
      <c r="D17" s="11">
        <v>0.99399999999999999</v>
      </c>
      <c r="E17" s="11">
        <v>0.16300000000000001</v>
      </c>
      <c r="F17" s="11">
        <v>0.161</v>
      </c>
      <c r="G17" s="11">
        <v>2E-3</v>
      </c>
      <c r="H17" s="11">
        <v>3.3000000000000002E-2</v>
      </c>
      <c r="I17" s="11">
        <v>2.3E-2</v>
      </c>
      <c r="J17" s="11">
        <v>1.9E-2</v>
      </c>
      <c r="K17" s="11">
        <v>8.0000000000000002E-3</v>
      </c>
      <c r="L17" s="11">
        <v>0.61299999999999999</v>
      </c>
      <c r="M17" s="11">
        <v>0.222</v>
      </c>
      <c r="N17" s="12">
        <v>0.7107</v>
      </c>
      <c r="O17" s="20">
        <v>34.78</v>
      </c>
      <c r="P17" s="31">
        <f t="shared" si="0"/>
        <v>8307.0638799999997</v>
      </c>
      <c r="Q17" s="20">
        <v>38.53</v>
      </c>
      <c r="R17" s="31">
        <f t="shared" si="1"/>
        <v>9202.7363800000003</v>
      </c>
      <c r="S17" s="20">
        <v>50.16</v>
      </c>
      <c r="T17" s="26">
        <v>-17.399999999999999</v>
      </c>
      <c r="U17" s="37"/>
      <c r="V17" s="37"/>
      <c r="W17" s="37"/>
      <c r="X17" s="11">
        <v>38.903779999999998</v>
      </c>
    </row>
    <row r="18" spans="1:24" ht="11.25" customHeight="1" x14ac:dyDescent="0.25">
      <c r="A18" s="44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20"/>
      <c r="P18" s="31"/>
      <c r="Q18" s="37"/>
      <c r="R18" s="31"/>
      <c r="S18" s="37"/>
      <c r="T18" s="37"/>
      <c r="U18" s="37"/>
      <c r="V18" s="37"/>
      <c r="W18" s="37"/>
      <c r="X18" s="11"/>
    </row>
    <row r="19" spans="1:24" ht="11.25" customHeight="1" x14ac:dyDescent="0.25">
      <c r="A19" s="74" t="s">
        <v>35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49"/>
    </row>
    <row r="20" spans="1:24" ht="11.25" customHeight="1" x14ac:dyDescent="0.25">
      <c r="A20" s="44" t="s">
        <v>43</v>
      </c>
      <c r="B20" s="11">
        <v>94.019000000000005</v>
      </c>
      <c r="C20" s="11">
        <v>3.4590000000000001</v>
      </c>
      <c r="D20" s="11">
        <v>1.1859999999999999</v>
      </c>
      <c r="E20" s="11">
        <v>0.19500000000000001</v>
      </c>
      <c r="F20" s="11">
        <v>0.19600000000000001</v>
      </c>
      <c r="G20" s="11">
        <v>3.0000000000000001E-3</v>
      </c>
      <c r="H20" s="11">
        <v>4.1000000000000002E-2</v>
      </c>
      <c r="I20" s="11">
        <v>2.9000000000000001E-2</v>
      </c>
      <c r="J20" s="11">
        <v>2.5000000000000001E-2</v>
      </c>
      <c r="K20" s="11">
        <v>5.0000000000000001E-3</v>
      </c>
      <c r="L20" s="11">
        <v>0.58199999999999996</v>
      </c>
      <c r="M20" s="11">
        <v>0.26</v>
      </c>
      <c r="N20" s="12">
        <v>0.7177</v>
      </c>
      <c r="O20" s="20">
        <v>35.08</v>
      </c>
      <c r="P20" s="31">
        <f>O20*238.846</f>
        <v>8378.7176799999997</v>
      </c>
      <c r="Q20" s="20">
        <v>38.85</v>
      </c>
      <c r="R20" s="31">
        <f>Q20*238.846</f>
        <v>9279.1671000000006</v>
      </c>
      <c r="S20" s="16">
        <v>50.33</v>
      </c>
      <c r="T20" s="26">
        <v>-17.7</v>
      </c>
      <c r="U20" s="18" t="s">
        <v>9</v>
      </c>
      <c r="V20" s="18" t="s">
        <v>10</v>
      </c>
      <c r="W20" s="18" t="s">
        <v>9</v>
      </c>
      <c r="X20" s="11">
        <v>30.60162</v>
      </c>
    </row>
    <row r="21" spans="1:24" ht="11.25" customHeight="1" x14ac:dyDescent="0.25">
      <c r="A21" s="44" t="s">
        <v>45</v>
      </c>
      <c r="B21" s="11">
        <v>94.9</v>
      </c>
      <c r="C21" s="11">
        <v>2.802</v>
      </c>
      <c r="D21" s="11">
        <v>1.0109999999999999</v>
      </c>
      <c r="E21" s="11">
        <v>0.16700000000000001</v>
      </c>
      <c r="F21" s="11">
        <v>0.17499999999999999</v>
      </c>
      <c r="G21" s="11">
        <v>2E-3</v>
      </c>
      <c r="H21" s="11">
        <v>3.3000000000000002E-2</v>
      </c>
      <c r="I21" s="11">
        <v>2.5000000000000001E-2</v>
      </c>
      <c r="J21" s="11">
        <v>2.1000000000000001E-2</v>
      </c>
      <c r="K21" s="11">
        <v>8.0000000000000002E-3</v>
      </c>
      <c r="L21" s="11">
        <v>0.64300000000000002</v>
      </c>
      <c r="M21" s="11">
        <v>0.21299999999999999</v>
      </c>
      <c r="N21" s="12">
        <v>0.71030000000000004</v>
      </c>
      <c r="O21" s="20">
        <v>34.75</v>
      </c>
      <c r="P21" s="31">
        <f t="shared" ref="P21:P23" si="2">O21*238.846</f>
        <v>8299.8984999999993</v>
      </c>
      <c r="Q21" s="20">
        <v>38.5</v>
      </c>
      <c r="R21" s="31">
        <f t="shared" ref="R21:R23" si="3">Q21*238.846</f>
        <v>9195.5709999999999</v>
      </c>
      <c r="S21" s="20">
        <v>50.14</v>
      </c>
      <c r="T21" s="26">
        <v>-17.5</v>
      </c>
      <c r="U21" s="10"/>
      <c r="V21" s="10"/>
      <c r="W21" s="10"/>
      <c r="X21" s="11">
        <v>41.59854</v>
      </c>
    </row>
    <row r="22" spans="1:24" ht="11.25" customHeight="1" x14ac:dyDescent="0.25">
      <c r="A22" s="44" t="s">
        <v>46</v>
      </c>
      <c r="B22" s="11">
        <v>94.831000000000003</v>
      </c>
      <c r="C22" s="11">
        <v>2.95</v>
      </c>
      <c r="D22" s="11">
        <v>0.98899999999999999</v>
      </c>
      <c r="E22" s="11">
        <v>0.16300000000000001</v>
      </c>
      <c r="F22" s="11">
        <v>0.16200000000000001</v>
      </c>
      <c r="G22" s="11">
        <v>2E-3</v>
      </c>
      <c r="H22" s="11">
        <v>3.2000000000000001E-2</v>
      </c>
      <c r="I22" s="11">
        <v>2.3E-2</v>
      </c>
      <c r="J22" s="11">
        <v>2.1000000000000001E-2</v>
      </c>
      <c r="K22" s="11">
        <v>7.0000000000000001E-3</v>
      </c>
      <c r="L22" s="11">
        <v>0.60299999999999998</v>
      </c>
      <c r="M22" s="11">
        <v>0.217</v>
      </c>
      <c r="N22" s="12">
        <v>0.71040000000000003</v>
      </c>
      <c r="O22" s="20">
        <v>34.78</v>
      </c>
      <c r="P22" s="31">
        <f t="shared" si="2"/>
        <v>8307.0638799999997</v>
      </c>
      <c r="Q22" s="10">
        <v>38.53</v>
      </c>
      <c r="R22" s="31">
        <f t="shared" si="3"/>
        <v>9202.7363800000003</v>
      </c>
      <c r="S22" s="16">
        <v>50.17</v>
      </c>
      <c r="T22" s="26">
        <v>-16.7</v>
      </c>
      <c r="U22" s="10"/>
      <c r="V22" s="10"/>
      <c r="W22" s="10"/>
      <c r="X22" s="11">
        <v>43.35577</v>
      </c>
    </row>
    <row r="23" spans="1:24" ht="11.25" customHeight="1" x14ac:dyDescent="0.25">
      <c r="A23" s="44" t="s">
        <v>48</v>
      </c>
      <c r="B23" s="11">
        <v>94.858999999999995</v>
      </c>
      <c r="C23" s="11">
        <v>2.9369999999999998</v>
      </c>
      <c r="D23" s="11">
        <v>0.97699999999999998</v>
      </c>
      <c r="E23" s="11">
        <v>0.161</v>
      </c>
      <c r="F23" s="11">
        <v>0.159</v>
      </c>
      <c r="G23" s="11">
        <v>2E-3</v>
      </c>
      <c r="H23" s="11">
        <v>3.3000000000000002E-2</v>
      </c>
      <c r="I23" s="11">
        <v>2.3E-2</v>
      </c>
      <c r="J23" s="11">
        <v>2.1999999999999999E-2</v>
      </c>
      <c r="K23" s="11">
        <v>8.0000000000000002E-3</v>
      </c>
      <c r="L23" s="11">
        <v>0.60099999999999998</v>
      </c>
      <c r="M23" s="11">
        <v>0.218</v>
      </c>
      <c r="N23" s="12">
        <v>0.71009999999999995</v>
      </c>
      <c r="O23" s="20">
        <v>34.76</v>
      </c>
      <c r="P23" s="31">
        <f t="shared" si="2"/>
        <v>8302.2869599999995</v>
      </c>
      <c r="Q23" s="37">
        <v>38.51</v>
      </c>
      <c r="R23" s="31">
        <f t="shared" si="3"/>
        <v>9197.95946</v>
      </c>
      <c r="S23" s="20">
        <v>50.16</v>
      </c>
      <c r="T23" s="26">
        <v>-17.7</v>
      </c>
      <c r="U23" s="37"/>
      <c r="V23" s="37"/>
      <c r="W23" s="37"/>
      <c r="X23" s="11">
        <v>42.625239999999998</v>
      </c>
    </row>
    <row r="24" spans="1:24" ht="11.25" customHeight="1" x14ac:dyDescent="0.25">
      <c r="A24" s="44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20"/>
      <c r="P24" s="31"/>
      <c r="Q24" s="37"/>
      <c r="R24" s="31"/>
      <c r="S24" s="20"/>
      <c r="T24" s="37"/>
      <c r="U24" s="37"/>
      <c r="V24" s="37"/>
      <c r="W24" s="37"/>
      <c r="X24" s="11"/>
    </row>
    <row r="25" spans="1:24" ht="11.25" customHeight="1" x14ac:dyDescent="0.25">
      <c r="A25" s="74" t="s">
        <v>36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49"/>
    </row>
    <row r="26" spans="1:24" ht="11.25" customHeight="1" x14ac:dyDescent="0.25">
      <c r="A26" s="44" t="s">
        <v>43</v>
      </c>
      <c r="B26" s="11">
        <v>93.784000000000006</v>
      </c>
      <c r="C26" s="10">
        <v>3.6059999999999999</v>
      </c>
      <c r="D26" s="10">
        <v>1.2450000000000001</v>
      </c>
      <c r="E26" s="10">
        <v>0.20200000000000001</v>
      </c>
      <c r="F26" s="10">
        <v>0.20300000000000001</v>
      </c>
      <c r="G26" s="11">
        <v>2E-3</v>
      </c>
      <c r="H26" s="11">
        <v>0.04</v>
      </c>
      <c r="I26" s="11">
        <v>2.8000000000000001E-2</v>
      </c>
      <c r="J26" s="11">
        <v>2.1999999999999999E-2</v>
      </c>
      <c r="K26" s="11">
        <v>5.0000000000000001E-3</v>
      </c>
      <c r="L26" s="11">
        <v>0.58699999999999997</v>
      </c>
      <c r="M26" s="10">
        <v>0.27600000000000002</v>
      </c>
      <c r="N26" s="12">
        <v>0.71960000000000002</v>
      </c>
      <c r="O26" s="20">
        <v>35.14</v>
      </c>
      <c r="P26" s="31">
        <f>O26*238.846</f>
        <v>8393.0484400000005</v>
      </c>
      <c r="Q26" s="20">
        <v>38.92</v>
      </c>
      <c r="R26" s="31">
        <f>Q26*238.846</f>
        <v>9295.8863200000014</v>
      </c>
      <c r="S26" s="16">
        <v>50.36</v>
      </c>
      <c r="T26" s="26">
        <v>-17.899999999999999</v>
      </c>
      <c r="U26" s="18" t="s">
        <v>9</v>
      </c>
      <c r="V26" s="18" t="s">
        <v>10</v>
      </c>
      <c r="W26" s="18" t="s">
        <v>9</v>
      </c>
      <c r="X26" s="11">
        <v>3.0345399999999998</v>
      </c>
    </row>
    <row r="27" spans="1:24" ht="11.25" customHeight="1" x14ac:dyDescent="0.25">
      <c r="A27" s="44" t="s">
        <v>45</v>
      </c>
      <c r="B27" s="11">
        <v>94.789000000000001</v>
      </c>
      <c r="C27" s="11">
        <v>2.8679999999999999</v>
      </c>
      <c r="D27" s="11">
        <v>1.036</v>
      </c>
      <c r="E27" s="11">
        <v>0.17100000000000001</v>
      </c>
      <c r="F27" s="11">
        <v>0.17799999999999999</v>
      </c>
      <c r="G27" s="11">
        <v>2E-3</v>
      </c>
      <c r="H27" s="11">
        <v>3.4000000000000002E-2</v>
      </c>
      <c r="I27" s="11">
        <v>2.5000000000000001E-2</v>
      </c>
      <c r="J27" s="11">
        <v>1.7999999999999999E-2</v>
      </c>
      <c r="K27" s="11">
        <v>7.0000000000000001E-3</v>
      </c>
      <c r="L27" s="11">
        <v>0.65200000000000002</v>
      </c>
      <c r="M27" s="11">
        <v>0.22</v>
      </c>
      <c r="N27" s="12">
        <v>0.71109999999999995</v>
      </c>
      <c r="O27" s="20">
        <v>34.78</v>
      </c>
      <c r="P27" s="31">
        <f t="shared" ref="P27:P29" si="4">O27*238.846</f>
        <v>8307.0638799999997</v>
      </c>
      <c r="Q27" s="20">
        <v>38.53</v>
      </c>
      <c r="R27" s="31">
        <f t="shared" ref="R27:R29" si="5">Q27*238.846</f>
        <v>9202.7363800000003</v>
      </c>
      <c r="S27" s="20">
        <v>50.15</v>
      </c>
      <c r="T27" s="10">
        <v>-16.7</v>
      </c>
      <c r="U27" s="10"/>
      <c r="V27" s="10"/>
      <c r="W27" s="10"/>
      <c r="X27" s="11">
        <v>2.75928</v>
      </c>
    </row>
    <row r="28" spans="1:24" ht="11.25" customHeight="1" x14ac:dyDescent="0.25">
      <c r="A28" s="44" t="s">
        <v>46</v>
      </c>
      <c r="B28" s="11">
        <v>94.686000000000007</v>
      </c>
      <c r="C28" s="11">
        <v>3.0379999999999998</v>
      </c>
      <c r="D28" s="11">
        <v>1.022</v>
      </c>
      <c r="E28" s="11">
        <v>0.16900000000000001</v>
      </c>
      <c r="F28" s="11">
        <v>0.16700000000000001</v>
      </c>
      <c r="G28" s="11">
        <v>2E-3</v>
      </c>
      <c r="H28" s="11">
        <v>3.3000000000000002E-2</v>
      </c>
      <c r="I28" s="11">
        <v>2.4E-2</v>
      </c>
      <c r="J28" s="11">
        <v>1.9E-2</v>
      </c>
      <c r="K28" s="11">
        <v>7.0000000000000001E-3</v>
      </c>
      <c r="L28" s="11">
        <v>0.60899999999999999</v>
      </c>
      <c r="M28" s="11">
        <v>0.224</v>
      </c>
      <c r="N28" s="12">
        <v>0.71160000000000001</v>
      </c>
      <c r="O28" s="20">
        <v>34.82</v>
      </c>
      <c r="P28" s="31">
        <f t="shared" si="4"/>
        <v>8316.6177200000002</v>
      </c>
      <c r="Q28" s="20">
        <v>38.57</v>
      </c>
      <c r="R28" s="31">
        <f t="shared" si="5"/>
        <v>9212.2902200000008</v>
      </c>
      <c r="S28" s="16">
        <v>50.19</v>
      </c>
      <c r="T28" s="10">
        <v>-16.8</v>
      </c>
      <c r="U28" s="10"/>
      <c r="V28" s="10"/>
      <c r="W28" s="10"/>
      <c r="X28" s="11">
        <v>2.9721500000000001</v>
      </c>
    </row>
    <row r="29" spans="1:24" ht="11.25" customHeight="1" x14ac:dyDescent="0.25">
      <c r="A29" s="44" t="s">
        <v>48</v>
      </c>
      <c r="B29" s="11">
        <v>94.775000000000006</v>
      </c>
      <c r="C29" s="11">
        <v>2.9889999999999999</v>
      </c>
      <c r="D29" s="11">
        <v>0.99399999999999999</v>
      </c>
      <c r="E29" s="11">
        <v>0.16300000000000001</v>
      </c>
      <c r="F29" s="11">
        <v>0.161</v>
      </c>
      <c r="G29" s="11">
        <v>2E-3</v>
      </c>
      <c r="H29" s="11">
        <v>3.3000000000000002E-2</v>
      </c>
      <c r="I29" s="11">
        <v>2.3E-2</v>
      </c>
      <c r="J29" s="11">
        <v>1.9E-2</v>
      </c>
      <c r="K29" s="11">
        <v>8.0000000000000002E-3</v>
      </c>
      <c r="L29" s="11">
        <v>0.61</v>
      </c>
      <c r="M29" s="11">
        <v>0.223</v>
      </c>
      <c r="N29" s="12">
        <v>0.7107</v>
      </c>
      <c r="O29" s="20">
        <v>34.78</v>
      </c>
      <c r="P29" s="31">
        <f t="shared" si="4"/>
        <v>8307.0638799999997</v>
      </c>
      <c r="Q29" s="37">
        <v>38.53</v>
      </c>
      <c r="R29" s="31">
        <f t="shared" si="5"/>
        <v>9202.7363800000003</v>
      </c>
      <c r="S29" s="37">
        <v>50.16</v>
      </c>
      <c r="T29" s="37">
        <v>-17.8</v>
      </c>
      <c r="U29" s="37"/>
      <c r="V29" s="37"/>
      <c r="W29" s="37"/>
      <c r="X29" s="11">
        <v>2.8158799999999999</v>
      </c>
    </row>
    <row r="30" spans="1:24" ht="11.25" customHeight="1" x14ac:dyDescent="0.25">
      <c r="A30" s="44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9"/>
      <c r="O30" s="40"/>
      <c r="P30" s="41"/>
      <c r="Q30" s="42"/>
      <c r="R30" s="41"/>
      <c r="S30" s="42"/>
      <c r="T30" s="54"/>
      <c r="U30" s="42"/>
      <c r="V30" s="42"/>
      <c r="W30" s="42"/>
      <c r="X30" s="11"/>
    </row>
    <row r="31" spans="1:24" ht="11.25" customHeight="1" x14ac:dyDescent="0.25">
      <c r="A31" s="75" t="s">
        <v>37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49"/>
    </row>
    <row r="32" spans="1:24" ht="24.75" customHeight="1" x14ac:dyDescent="0.25">
      <c r="A32" s="22"/>
      <c r="B32" s="78" t="s">
        <v>40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9"/>
      <c r="X32" s="51"/>
    </row>
    <row r="33" spans="1:24" s="23" customFormat="1" ht="11.25" customHeight="1" x14ac:dyDescent="0.25">
      <c r="A33" s="44" t="s">
        <v>43</v>
      </c>
      <c r="B33" s="11">
        <v>79.096000000000004</v>
      </c>
      <c r="C33" s="11">
        <v>11.795</v>
      </c>
      <c r="D33" s="11">
        <v>3.2730000000000001</v>
      </c>
      <c r="E33" s="11">
        <v>0.20899999999999999</v>
      </c>
      <c r="F33" s="11">
        <v>0.39500000000000002</v>
      </c>
      <c r="G33" s="11">
        <v>0</v>
      </c>
      <c r="H33" s="11">
        <v>4.8000000000000001E-2</v>
      </c>
      <c r="I33" s="11">
        <v>4.1000000000000002E-2</v>
      </c>
      <c r="J33" s="11">
        <v>3.2000000000000001E-2</v>
      </c>
      <c r="K33" s="11">
        <v>7.0000000000000001E-3</v>
      </c>
      <c r="L33" s="11">
        <v>1.369</v>
      </c>
      <c r="M33" s="11">
        <v>3.7349999999999999</v>
      </c>
      <c r="N33" s="12">
        <v>0.84009999999999996</v>
      </c>
      <c r="O33" s="20">
        <v>37.119999999999997</v>
      </c>
      <c r="P33" s="31">
        <f>O33*238.846</f>
        <v>8865.9635199999993</v>
      </c>
      <c r="Q33" s="19">
        <v>40.98</v>
      </c>
      <c r="R33" s="31">
        <f>Q33*238.846</f>
        <v>9787.9090799999994</v>
      </c>
      <c r="S33" s="20">
        <v>49.07</v>
      </c>
      <c r="T33" s="26">
        <v>-14.5</v>
      </c>
      <c r="U33" s="25" t="s">
        <v>9</v>
      </c>
      <c r="V33" s="25" t="s">
        <v>10</v>
      </c>
      <c r="W33" s="25" t="s">
        <v>9</v>
      </c>
      <c r="X33" s="11">
        <v>527.2287</v>
      </c>
    </row>
    <row r="34" spans="1:24" s="23" customFormat="1" ht="11.25" customHeight="1" x14ac:dyDescent="0.25">
      <c r="A34" s="44" t="s">
        <v>45</v>
      </c>
      <c r="B34" s="11">
        <v>79.703999999999994</v>
      </c>
      <c r="C34" s="11">
        <v>11.038</v>
      </c>
      <c r="D34" s="11">
        <v>3.2890000000000001</v>
      </c>
      <c r="E34" s="11">
        <v>0.22900000000000001</v>
      </c>
      <c r="F34" s="11">
        <v>0.44400000000000001</v>
      </c>
      <c r="G34" s="11">
        <v>0</v>
      </c>
      <c r="H34" s="11">
        <v>5.7000000000000002E-2</v>
      </c>
      <c r="I34" s="11">
        <v>4.9000000000000002E-2</v>
      </c>
      <c r="J34" s="11">
        <v>3.7999999999999999E-2</v>
      </c>
      <c r="K34" s="11">
        <v>7.0000000000000001E-3</v>
      </c>
      <c r="L34" s="11">
        <v>1.4790000000000001</v>
      </c>
      <c r="M34" s="11">
        <v>3.6659999999999999</v>
      </c>
      <c r="N34" s="12">
        <v>0.83740000000000003</v>
      </c>
      <c r="O34" s="20">
        <v>37</v>
      </c>
      <c r="P34" s="31">
        <f>O34*238.846</f>
        <v>8837.3019999999997</v>
      </c>
      <c r="Q34" s="20">
        <v>40.85</v>
      </c>
      <c r="R34" s="31">
        <f>Q34*238.846</f>
        <v>9756.8590999999997</v>
      </c>
      <c r="S34" s="20">
        <v>48.99</v>
      </c>
      <c r="T34" s="26">
        <v>-12.2</v>
      </c>
      <c r="U34" s="46"/>
      <c r="V34" s="46"/>
      <c r="W34" s="46"/>
      <c r="X34" s="11">
        <v>612.51530000000002</v>
      </c>
    </row>
    <row r="35" spans="1:24" s="23" customFormat="1" ht="11.25" customHeight="1" x14ac:dyDescent="0.25">
      <c r="A35" s="44" t="s">
        <v>46</v>
      </c>
      <c r="B35" s="11">
        <v>80.441999999999993</v>
      </c>
      <c r="C35" s="11">
        <v>10.384</v>
      </c>
      <c r="D35" s="11">
        <v>3.2330000000000001</v>
      </c>
      <c r="E35" s="11">
        <v>0.23599999999999999</v>
      </c>
      <c r="F35" s="11">
        <v>0.46200000000000002</v>
      </c>
      <c r="G35" s="11">
        <v>0</v>
      </c>
      <c r="H35" s="11">
        <v>0.06</v>
      </c>
      <c r="I35" s="11">
        <v>5.1999999999999998E-2</v>
      </c>
      <c r="J35" s="11">
        <v>4.1000000000000002E-2</v>
      </c>
      <c r="K35" s="11">
        <v>7.0000000000000001E-3</v>
      </c>
      <c r="L35" s="11">
        <v>1.5369999999999999</v>
      </c>
      <c r="M35" s="11">
        <v>3.5459999999999998</v>
      </c>
      <c r="N35" s="12">
        <v>0.83240000000000003</v>
      </c>
      <c r="O35" s="20">
        <v>36.840000000000003</v>
      </c>
      <c r="P35" s="31">
        <f>O35*238.846</f>
        <v>8799.0866400000014</v>
      </c>
      <c r="Q35" s="46">
        <v>40.69</v>
      </c>
      <c r="R35" s="31">
        <f>Q35*238.846</f>
        <v>9718.6437399999995</v>
      </c>
      <c r="S35" s="20">
        <v>48.94</v>
      </c>
      <c r="T35" s="26">
        <v>-12.9</v>
      </c>
      <c r="U35" s="46"/>
      <c r="V35" s="46"/>
      <c r="W35" s="46"/>
      <c r="X35" s="11">
        <v>539.98220000000003</v>
      </c>
    </row>
    <row r="36" spans="1:24" s="23" customFormat="1" ht="11.25" customHeight="1" x14ac:dyDescent="0.25">
      <c r="A36" s="44" t="s">
        <v>48</v>
      </c>
      <c r="B36" s="11">
        <v>76.716999999999999</v>
      </c>
      <c r="C36" s="11">
        <v>14.18</v>
      </c>
      <c r="D36" s="11">
        <v>3.347</v>
      </c>
      <c r="E36" s="11">
        <v>0.16900000000000001</v>
      </c>
      <c r="F36" s="11">
        <v>0.28399999999999997</v>
      </c>
      <c r="G36" s="11">
        <v>0</v>
      </c>
      <c r="H36" s="11">
        <v>2.7E-2</v>
      </c>
      <c r="I36" s="11">
        <v>2.3E-2</v>
      </c>
      <c r="J36" s="11">
        <v>1.9E-2</v>
      </c>
      <c r="K36" s="11">
        <v>7.0000000000000001E-3</v>
      </c>
      <c r="L36" s="11">
        <v>1.1930000000000001</v>
      </c>
      <c r="M36" s="11">
        <v>4.0339999999999998</v>
      </c>
      <c r="N36" s="12">
        <v>0.85370000000000001</v>
      </c>
      <c r="O36" s="20">
        <v>37.57</v>
      </c>
      <c r="P36" s="31">
        <f>O36*238.846</f>
        <v>8973.4442199999994</v>
      </c>
      <c r="Q36" s="53">
        <v>41.46</v>
      </c>
      <c r="R36" s="31">
        <f>Q36*238.846</f>
        <v>9902.5551599999999</v>
      </c>
      <c r="S36" s="20">
        <v>49.25</v>
      </c>
      <c r="T36" s="26">
        <v>-14.4</v>
      </c>
      <c r="U36" s="53"/>
      <c r="V36" s="53"/>
      <c r="W36" s="53"/>
      <c r="X36" s="11">
        <v>533.9873</v>
      </c>
    </row>
    <row r="37" spans="1:24" s="23" customFormat="1" ht="11.25" customHeight="1" x14ac:dyDescent="0.25">
      <c r="A37" s="44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2"/>
      <c r="O37" s="20"/>
      <c r="P37" s="31"/>
      <c r="Q37" s="53"/>
      <c r="R37" s="31"/>
      <c r="S37" s="20"/>
      <c r="T37" s="26"/>
      <c r="U37" s="53"/>
      <c r="V37" s="53"/>
      <c r="W37" s="53"/>
      <c r="X37" s="11"/>
    </row>
    <row r="38" spans="1:24" ht="12" customHeight="1" x14ac:dyDescent="0.25">
      <c r="A38" s="45">
        <v>1</v>
      </c>
      <c r="B38" s="45">
        <v>2</v>
      </c>
      <c r="C38" s="45">
        <v>3</v>
      </c>
      <c r="D38" s="45">
        <v>4</v>
      </c>
      <c r="E38" s="45">
        <v>5</v>
      </c>
      <c r="F38" s="45">
        <v>6</v>
      </c>
      <c r="G38" s="45">
        <v>7</v>
      </c>
      <c r="H38" s="45">
        <v>8</v>
      </c>
      <c r="I38" s="45">
        <v>9</v>
      </c>
      <c r="J38" s="45">
        <v>10</v>
      </c>
      <c r="K38" s="45">
        <v>11</v>
      </c>
      <c r="L38" s="45">
        <v>12</v>
      </c>
      <c r="M38" s="45">
        <v>13</v>
      </c>
      <c r="N38" s="45">
        <v>15</v>
      </c>
      <c r="O38" s="45">
        <v>16</v>
      </c>
      <c r="P38" s="45">
        <v>17</v>
      </c>
      <c r="Q38" s="45">
        <v>18</v>
      </c>
      <c r="R38" s="45">
        <v>19</v>
      </c>
      <c r="S38" s="45">
        <v>20</v>
      </c>
      <c r="T38" s="45">
        <v>21</v>
      </c>
      <c r="U38" s="45">
        <v>22</v>
      </c>
      <c r="V38" s="45">
        <v>23</v>
      </c>
      <c r="W38" s="45">
        <v>24</v>
      </c>
      <c r="X38" s="50">
        <v>25</v>
      </c>
    </row>
    <row r="39" spans="1:24" s="23" customFormat="1" ht="14.25" customHeight="1" x14ac:dyDescent="0.25">
      <c r="A39" s="44"/>
      <c r="B39" s="80" t="s">
        <v>41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2"/>
      <c r="X39" s="52"/>
    </row>
    <row r="40" spans="1:24" s="23" customFormat="1" ht="11.25" customHeight="1" x14ac:dyDescent="0.25">
      <c r="A40" s="44" t="s">
        <v>43</v>
      </c>
      <c r="B40" s="21">
        <v>88.908000000000001</v>
      </c>
      <c r="C40" s="21">
        <v>6.3769999999999998</v>
      </c>
      <c r="D40" s="11">
        <v>1.0049999999999999</v>
      </c>
      <c r="E40" s="11">
        <v>5.0000000000000001E-3</v>
      </c>
      <c r="F40" s="11">
        <v>2.1999999999999999E-2</v>
      </c>
      <c r="G40" s="11">
        <v>0</v>
      </c>
      <c r="H40" s="11">
        <v>3.6999999999999998E-2</v>
      </c>
      <c r="I40" s="21">
        <v>4.1000000000000002E-2</v>
      </c>
      <c r="J40" s="11">
        <v>6.9000000000000006E-2</v>
      </c>
      <c r="K40" s="21">
        <v>7.0000000000000001E-3</v>
      </c>
      <c r="L40" s="21">
        <v>1.129</v>
      </c>
      <c r="M40" s="11">
        <v>2.4</v>
      </c>
      <c r="N40" s="12">
        <v>0.75539999999999996</v>
      </c>
      <c r="O40" s="21">
        <v>34.630000000000003</v>
      </c>
      <c r="P40" s="31">
        <f t="shared" ref="P40:P41" si="6">O40*238.846</f>
        <v>8271.2369800000015</v>
      </c>
      <c r="Q40" s="21">
        <v>38.340000000000003</v>
      </c>
      <c r="R40" s="31">
        <f t="shared" ref="R40:R41" si="7">Q40*238.846</f>
        <v>9157.3556400000016</v>
      </c>
      <c r="S40" s="21">
        <v>48.41</v>
      </c>
      <c r="T40" s="26">
        <v>-6.4</v>
      </c>
      <c r="U40" s="57" t="s">
        <v>9</v>
      </c>
      <c r="V40" s="57" t="s">
        <v>10</v>
      </c>
      <c r="W40" s="57" t="s">
        <v>9</v>
      </c>
      <c r="X40" s="50">
        <v>2607.1239999999998</v>
      </c>
    </row>
    <row r="41" spans="1:24" s="23" customFormat="1" ht="11.25" customHeight="1" x14ac:dyDescent="0.25">
      <c r="A41" s="44" t="s">
        <v>45</v>
      </c>
      <c r="B41" s="24">
        <v>89.262</v>
      </c>
      <c r="C41" s="24">
        <v>6.2919999999999998</v>
      </c>
      <c r="D41" s="24">
        <v>0.79300000000000004</v>
      </c>
      <c r="E41" s="11">
        <v>1E-3</v>
      </c>
      <c r="F41" s="11">
        <v>2E-3</v>
      </c>
      <c r="G41" s="11">
        <v>0</v>
      </c>
      <c r="H41" s="24">
        <v>1E-3</v>
      </c>
      <c r="I41" s="24">
        <v>5.0000000000000001E-3</v>
      </c>
      <c r="J41" s="24">
        <v>6.3E-2</v>
      </c>
      <c r="K41" s="24">
        <v>7.0000000000000001E-3</v>
      </c>
      <c r="L41" s="11">
        <v>1.133</v>
      </c>
      <c r="M41" s="11">
        <v>2.4409999999999998</v>
      </c>
      <c r="N41" s="12">
        <v>0.75070000000000003</v>
      </c>
      <c r="O41" s="24">
        <v>34.380000000000003</v>
      </c>
      <c r="P41" s="31">
        <f t="shared" si="6"/>
        <v>8211.5254800000002</v>
      </c>
      <c r="Q41" s="20">
        <v>38.07</v>
      </c>
      <c r="R41" s="31">
        <f t="shared" si="7"/>
        <v>9092.8672200000001</v>
      </c>
      <c r="S41" s="24">
        <v>48.23</v>
      </c>
      <c r="T41" s="26">
        <v>-6.7</v>
      </c>
      <c r="U41" s="24"/>
      <c r="V41" s="24"/>
      <c r="W41" s="24"/>
      <c r="X41" s="50">
        <v>2720.1640000000002</v>
      </c>
    </row>
    <row r="42" spans="1:24" s="23" customFormat="1" ht="11.25" customHeight="1" x14ac:dyDescent="0.25">
      <c r="A42" s="44" t="s">
        <v>46</v>
      </c>
      <c r="B42" s="47">
        <v>88.677999999999997</v>
      </c>
      <c r="C42" s="47">
        <v>6.3449999999999998</v>
      </c>
      <c r="D42" s="11">
        <v>1.339</v>
      </c>
      <c r="E42" s="11">
        <v>1E-3</v>
      </c>
      <c r="F42" s="11">
        <v>2E-3</v>
      </c>
      <c r="G42" s="11">
        <v>0</v>
      </c>
      <c r="H42" s="11">
        <v>3.0000000000000001E-3</v>
      </c>
      <c r="I42" s="47">
        <v>7.0000000000000001E-3</v>
      </c>
      <c r="J42" s="47">
        <v>0.105</v>
      </c>
      <c r="K42" s="47">
        <v>7.0000000000000001E-3</v>
      </c>
      <c r="L42" s="11">
        <v>1.151</v>
      </c>
      <c r="M42" s="11">
        <v>2.3620000000000001</v>
      </c>
      <c r="N42" s="12">
        <v>0.75790000000000002</v>
      </c>
      <c r="O42" s="47">
        <v>34.76</v>
      </c>
      <c r="P42" s="31">
        <f t="shared" ref="P42:P46" si="8">O42*238.846</f>
        <v>8302.2869599999995</v>
      </c>
      <c r="Q42" s="20">
        <v>38.47</v>
      </c>
      <c r="R42" s="31">
        <f t="shared" ref="R42:R46" si="9">Q42*238.846</f>
        <v>9188.4056199999995</v>
      </c>
      <c r="S42" s="47">
        <v>48.5</v>
      </c>
      <c r="T42" s="47">
        <v>-9.1999999999999993</v>
      </c>
      <c r="U42" s="47"/>
      <c r="V42" s="47"/>
      <c r="W42" s="47"/>
      <c r="X42" s="11">
        <v>2693.6970000000001</v>
      </c>
    </row>
    <row r="43" spans="1:24" s="23" customFormat="1" ht="11.25" customHeight="1" x14ac:dyDescent="0.25">
      <c r="A43" s="44" t="s">
        <v>48</v>
      </c>
      <c r="B43" s="55">
        <v>88.715000000000003</v>
      </c>
      <c r="C43" s="55">
        <v>6.492</v>
      </c>
      <c r="D43" s="11">
        <v>1.0660000000000001</v>
      </c>
      <c r="E43" s="11">
        <v>2E-3</v>
      </c>
      <c r="F43" s="11">
        <v>3.0000000000000001E-3</v>
      </c>
      <c r="G43" s="11">
        <v>0</v>
      </c>
      <c r="H43" s="11">
        <v>8.0000000000000002E-3</v>
      </c>
      <c r="I43" s="55">
        <v>1.2999999999999999E-2</v>
      </c>
      <c r="J43" s="55">
        <v>0.13100000000000001</v>
      </c>
      <c r="K43" s="55">
        <v>7.0000000000000001E-3</v>
      </c>
      <c r="L43" s="11">
        <v>1.141</v>
      </c>
      <c r="M43" s="11">
        <v>2.4220000000000002</v>
      </c>
      <c r="N43" s="12">
        <v>0.75719999999999998</v>
      </c>
      <c r="O43" s="55">
        <v>34.69</v>
      </c>
      <c r="P43" s="31">
        <f t="shared" si="8"/>
        <v>8285.5677400000004</v>
      </c>
      <c r="Q43" s="20">
        <v>38.39</v>
      </c>
      <c r="R43" s="31">
        <f t="shared" si="9"/>
        <v>9169.2979400000004</v>
      </c>
      <c r="S43" s="55">
        <v>48.42</v>
      </c>
      <c r="T43" s="55">
        <v>-10.199999999999999</v>
      </c>
      <c r="U43" s="55"/>
      <c r="V43" s="55"/>
      <c r="W43" s="55"/>
      <c r="X43" s="11">
        <v>2486.6</v>
      </c>
    </row>
    <row r="44" spans="1:24" s="23" customFormat="1" ht="11.25" customHeight="1" x14ac:dyDescent="0.25">
      <c r="A44" s="44"/>
      <c r="B44" s="56"/>
      <c r="C44" s="56"/>
      <c r="D44" s="11"/>
      <c r="E44" s="11"/>
      <c r="F44" s="11"/>
      <c r="G44" s="11"/>
      <c r="H44" s="56"/>
      <c r="I44" s="56"/>
      <c r="J44" s="56"/>
      <c r="K44" s="56"/>
      <c r="L44" s="11"/>
      <c r="M44" s="11"/>
      <c r="N44" s="12"/>
      <c r="O44" s="56"/>
      <c r="P44" s="31"/>
      <c r="Q44" s="20"/>
      <c r="R44" s="31"/>
      <c r="S44" s="56"/>
      <c r="T44" s="56"/>
      <c r="U44" s="56"/>
      <c r="V44" s="56"/>
      <c r="W44" s="56"/>
      <c r="X44" s="56"/>
    </row>
    <row r="45" spans="1:24" s="23" customFormat="1" ht="11.25" customHeight="1" x14ac:dyDescent="0.25">
      <c r="A45" s="44"/>
      <c r="B45" s="86" t="s">
        <v>42</v>
      </c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8"/>
      <c r="X45" s="55"/>
    </row>
    <row r="46" spans="1:24" s="23" customFormat="1" ht="11.25" customHeight="1" x14ac:dyDescent="0.25">
      <c r="A46" s="44" t="s">
        <v>47</v>
      </c>
      <c r="B46" s="37">
        <v>80.403999999999996</v>
      </c>
      <c r="C46" s="11">
        <v>10.01</v>
      </c>
      <c r="D46" s="11">
        <v>3.4350000000000001</v>
      </c>
      <c r="E46" s="11">
        <v>0.26</v>
      </c>
      <c r="F46" s="11">
        <v>0.52200000000000002</v>
      </c>
      <c r="G46" s="11">
        <v>0</v>
      </c>
      <c r="H46" s="37">
        <v>6.6000000000000003E-2</v>
      </c>
      <c r="I46" s="37">
        <v>5.6000000000000001E-2</v>
      </c>
      <c r="J46" s="37">
        <v>3.6999999999999998E-2</v>
      </c>
      <c r="K46" s="47">
        <v>7.0000000000000001E-3</v>
      </c>
      <c r="L46" s="11">
        <v>1.75</v>
      </c>
      <c r="M46" s="11">
        <v>3.4529999999999998</v>
      </c>
      <c r="N46" s="12">
        <v>0.83420000000000005</v>
      </c>
      <c r="O46" s="20">
        <v>36.880000000000003</v>
      </c>
      <c r="P46" s="31">
        <f t="shared" si="8"/>
        <v>8808.64048</v>
      </c>
      <c r="Q46" s="20">
        <v>40.72</v>
      </c>
      <c r="R46" s="31">
        <f t="shared" si="9"/>
        <v>9725.8091199999999</v>
      </c>
      <c r="S46" s="37">
        <v>48.93</v>
      </c>
      <c r="T46" s="37">
        <v>-10.4</v>
      </c>
      <c r="U46" s="37"/>
      <c r="V46" s="37"/>
      <c r="W46" s="37"/>
      <c r="X46" s="11">
        <v>7.0405100000000003</v>
      </c>
    </row>
    <row r="47" spans="1:24" s="23" customFormat="1" ht="11.25" customHeight="1" x14ac:dyDescent="0.25">
      <c r="A47" s="44"/>
      <c r="B47" s="56"/>
      <c r="C47" s="11"/>
      <c r="D47" s="11"/>
      <c r="E47" s="11"/>
      <c r="F47" s="11"/>
      <c r="G47" s="11"/>
      <c r="H47" s="56"/>
      <c r="I47" s="56"/>
      <c r="J47" s="56"/>
      <c r="K47" s="56"/>
      <c r="L47" s="11"/>
      <c r="M47" s="11"/>
      <c r="N47" s="12"/>
      <c r="O47" s="56"/>
      <c r="P47" s="31"/>
      <c r="Q47" s="20"/>
      <c r="R47" s="31"/>
      <c r="S47" s="56"/>
      <c r="T47" s="56"/>
      <c r="U47" s="56"/>
      <c r="V47" s="56"/>
      <c r="W47" s="56"/>
      <c r="X47" s="56"/>
    </row>
    <row r="48" spans="1:24" ht="15.75" customHeight="1" x14ac:dyDescent="0.25">
      <c r="A48" s="83" t="s">
        <v>38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5"/>
      <c r="X48" s="52">
        <f xml:space="preserve"> SUM(X14:X18, X20:X24, X26:X30, X33:X37, X40:X47)</f>
        <v>13026.576150000001</v>
      </c>
    </row>
    <row r="49" spans="1:24" ht="15.75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1"/>
    </row>
    <row r="50" spans="1:24" ht="11.25" customHeight="1" x14ac:dyDescent="0.25">
      <c r="A50" s="15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9"/>
      <c r="O50" s="27"/>
      <c r="P50" s="27"/>
      <c r="Q50" s="27"/>
      <c r="R50" s="27"/>
      <c r="S50" s="27"/>
      <c r="T50" s="28"/>
      <c r="U50" s="7"/>
      <c r="V50" s="7"/>
      <c r="W50" s="7"/>
      <c r="X50" s="7"/>
    </row>
    <row r="51" spans="1:24" ht="11.25" customHeight="1" x14ac:dyDescent="0.25">
      <c r="A51" s="15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9"/>
      <c r="O51" s="27"/>
      <c r="P51" s="27"/>
      <c r="Q51" s="27"/>
      <c r="R51" s="27"/>
      <c r="S51" s="27"/>
      <c r="T51" s="28"/>
      <c r="U51" s="7"/>
      <c r="V51" s="7"/>
      <c r="W51" s="7"/>
      <c r="X51" s="7"/>
    </row>
    <row r="52" spans="1:24" ht="11.25" customHeight="1" x14ac:dyDescent="0.25">
      <c r="A52" s="15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9"/>
      <c r="O52" s="9"/>
      <c r="P52" s="9"/>
      <c r="Q52" s="7"/>
      <c r="R52" s="7"/>
      <c r="S52" s="7"/>
      <c r="T52" s="7"/>
      <c r="U52" s="7"/>
      <c r="V52" s="7"/>
      <c r="W52" s="7"/>
      <c r="X52" s="7"/>
    </row>
    <row r="53" spans="1:24" ht="11.25" customHeight="1" x14ac:dyDescent="0.25">
      <c r="A53" s="7"/>
      <c r="B53" s="76" t="s">
        <v>50</v>
      </c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29"/>
      <c r="S53" s="17"/>
      <c r="T53" s="7"/>
      <c r="U53" s="7"/>
      <c r="V53" s="7"/>
      <c r="W53" s="7"/>
      <c r="X53" s="7"/>
    </row>
    <row r="54" spans="1:24" ht="11.25" customHeight="1" x14ac:dyDescent="0.25">
      <c r="A54" s="7"/>
      <c r="B54" s="35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36"/>
      <c r="S54" s="36"/>
      <c r="T54" s="7"/>
      <c r="U54" s="7"/>
      <c r="V54" s="7"/>
      <c r="W54" s="7"/>
      <c r="X54" s="7"/>
    </row>
    <row r="55" spans="1:24" ht="11.25" customHeight="1" x14ac:dyDescent="0.25">
      <c r="A55" s="7"/>
      <c r="B55" s="35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36"/>
      <c r="S55" s="36"/>
      <c r="T55" s="7"/>
      <c r="U55" s="7"/>
      <c r="V55" s="7"/>
      <c r="W55" s="7"/>
      <c r="X55" s="7"/>
    </row>
    <row r="56" spans="1:24" ht="11.25" customHeight="1" x14ac:dyDescent="0.25">
      <c r="A56" s="7"/>
      <c r="B56" s="58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36"/>
      <c r="S56" s="36"/>
      <c r="T56" s="7"/>
      <c r="U56" s="7"/>
      <c r="V56" s="7"/>
      <c r="W56" s="7"/>
      <c r="X56" s="7"/>
    </row>
    <row r="57" spans="1:24" ht="11.25" customHeight="1" x14ac:dyDescent="0.25">
      <c r="A57" s="7"/>
      <c r="B57" s="13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29"/>
      <c r="Q57" s="14"/>
      <c r="R57" s="29"/>
      <c r="S57" s="17"/>
      <c r="T57" s="7"/>
      <c r="U57" s="7"/>
      <c r="V57" s="7"/>
      <c r="W57" s="7"/>
      <c r="X57" s="7"/>
    </row>
    <row r="58" spans="1:24" ht="17.25" customHeight="1" x14ac:dyDescent="0.25">
      <c r="A58" s="73" t="s">
        <v>49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48"/>
    </row>
  </sheetData>
  <mergeCells count="37">
    <mergeCell ref="A58:W58"/>
    <mergeCell ref="A13:W13"/>
    <mergeCell ref="A19:W19"/>
    <mergeCell ref="A25:W25"/>
    <mergeCell ref="A31:W31"/>
    <mergeCell ref="B53:Q53"/>
    <mergeCell ref="B32:W32"/>
    <mergeCell ref="B39:W39"/>
    <mergeCell ref="A48:W48"/>
    <mergeCell ref="B45:W45"/>
    <mergeCell ref="A5:E5"/>
    <mergeCell ref="W9:W11"/>
    <mergeCell ref="V9:V11"/>
    <mergeCell ref="B9:M9"/>
    <mergeCell ref="B10:B11"/>
    <mergeCell ref="C10:C11"/>
    <mergeCell ref="D10:D11"/>
    <mergeCell ref="F10:F11"/>
    <mergeCell ref="G10:G11"/>
    <mergeCell ref="I10:I11"/>
    <mergeCell ref="L10:L11"/>
    <mergeCell ref="M10:M11"/>
    <mergeCell ref="A9:A11"/>
    <mergeCell ref="E10:E11"/>
    <mergeCell ref="H10:H11"/>
    <mergeCell ref="J10:J11"/>
    <mergeCell ref="X9:X11"/>
    <mergeCell ref="K10:K11"/>
    <mergeCell ref="U9:U11"/>
    <mergeCell ref="N9:N10"/>
    <mergeCell ref="O9:O10"/>
    <mergeCell ref="S9:S10"/>
    <mergeCell ref="N11:S11"/>
    <mergeCell ref="T9:T11"/>
    <mergeCell ref="P9:P10"/>
    <mergeCell ref="R9:R10"/>
    <mergeCell ref="Q9:Q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17-2 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zhuravleva</dc:creator>
  <cp:lastModifiedBy>zhuravleva</cp:lastModifiedBy>
  <cp:lastPrinted>2016-08-01T07:24:35Z</cp:lastPrinted>
  <dcterms:created xsi:type="dcterms:W3CDTF">2015-03-31T06:50:45Z</dcterms:created>
  <dcterms:modified xsi:type="dcterms:W3CDTF">2016-08-01T13:31:40Z</dcterms:modified>
</cp:coreProperties>
</file>