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6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<sst xmlns="http://schemas.openxmlformats.org/spreadsheetml/2006/main" count="50" uniqueCount="47">
  <si>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</si>
  <si>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</si>
  <si>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</si>
  <si>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</si>
  <si>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</si>
  <si>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</si>
  <si>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</si>
  <si>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</si>
  <si>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</si>
  <si>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</si>
  <si>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</si>
  <si>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</si>
  <si>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</si>
  <si>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</si>
  <si>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</si>
  <si>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</si>
  <si>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</si>
  <si>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</si>
  <si>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</si>
  <si>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</si>
  <si>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</si>
  <si>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</si>
  <si>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</si>
  <si>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</si>
  <si>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</si>
  <si>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</si>
  <si>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</si>
  <si>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</si>
  <si>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</si>
  <si>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</si>
  <si>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</si>
  <si>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</si>
  <si>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</si>
  <si>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</si>
  <si>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</si>
  <si>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</si>
  <si>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</si>
  <si>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відсутн.</t>
  </si>
  <si>
    <t>Сумарне значення за місяць, тис. м³</t>
  </si>
  <si>
    <t>Добова витрата газу,                                   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</si>
  <si>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</si>
  <si>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</si>
  <si>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&lt; 6,0</t>
  </si>
  <si>
    <t>&lt; 20</t>
  </si>
  <si>
    <r>
      <t xml:space="preserve">переданого  </t>
    </r>
    <r>
      <rPr>
        <b/>
        <sz val="10"/>
        <rFont val="Arial"/>
        <family val="2"/>
      </rPr>
      <t xml:space="preserve">ПАТ "УКРТРАНСГАЗ" філія УМГ "КИЇВТРАНСГАЗ" Лубенським ЛВУМГ  </t>
    </r>
    <r>
      <rPr>
        <sz val="10"/>
        <rFont val="Arial"/>
        <family val="2"/>
      </rPr>
      <t xml:space="preserve">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ГРС Безсали ( ГРС Ісківці )    </t>
    </r>
  </si>
  <si>
    <r>
      <t>з газопроводу _______Єлець-Курськ-Київ (ЄКК) ____________________за період з ___</t>
    </r>
    <r>
      <rPr>
        <b/>
        <sz val="10"/>
        <rFont val="Arial"/>
        <family val="2"/>
      </rPr>
      <t>01.07.2016 року</t>
    </r>
    <r>
      <rPr>
        <sz val="10"/>
        <rFont val="Arial"/>
        <family val="2"/>
      </rPr>
      <t>_______ по _______</t>
    </r>
    <r>
      <rPr>
        <b/>
        <sz val="10"/>
        <rFont val="Arial"/>
        <family val="2"/>
      </rPr>
      <t xml:space="preserve">31.07.2016 року </t>
    </r>
    <r>
      <rPr>
        <sz val="10"/>
        <rFont val="Arial"/>
        <family val="2"/>
      </rPr>
      <t>_______________________</t>
    </r>
  </si>
  <si>
    <t xml:space="preserve"> 29.07.2016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</si>
</sst>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1" fillId="0" borderId="10" xfId="0" applyFont="1" applyFill="1" applyBorder="1" applyAlignment="1">
      <alignment horizontal="center" wrapText="1"/>
    </xf>
    <xf numFmtId="185" fontId="16" fillId="0" borderId="13" xfId="0" applyNumberFormat="1" applyFont="1" applyBorder="1" applyAlignment="1">
      <alignment horizontal="center" vertical="center" wrapText="1"/>
    </xf>
    <xf numFmtId="185" fontId="16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7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textRotation="90" wrapText="1"/>
    </xf>
    <xf numFmtId="0" fontId="6" fillId="0" borderId="16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77.556</v>
          </cell>
          <cell r="C288">
            <v>12.832</v>
          </cell>
          <cell r="D288">
            <v>3.342</v>
          </cell>
          <cell r="E288">
            <v>0.338</v>
          </cell>
          <cell r="F288">
            <v>0.194</v>
          </cell>
          <cell r="G288">
            <v>0.033</v>
          </cell>
          <cell r="H288">
            <v>0.037</v>
          </cell>
          <cell r="I288">
            <v>0.011</v>
          </cell>
          <cell r="J288">
            <v>0.013</v>
          </cell>
          <cell r="K288">
            <v>1.164</v>
          </cell>
          <cell r="L288">
            <v>4.475</v>
          </cell>
          <cell r="M288">
            <v>0.005</v>
          </cell>
        </row>
        <row r="292">
          <cell r="M292">
            <v>0.853</v>
          </cell>
        </row>
        <row r="293">
          <cell r="M293">
            <v>37.17</v>
          </cell>
          <cell r="N293">
            <v>8879</v>
          </cell>
        </row>
        <row r="294">
          <cell r="M294">
            <v>41.05</v>
          </cell>
          <cell r="N294">
            <v>9804</v>
          </cell>
        </row>
        <row r="296">
          <cell r="M296">
            <v>48.78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79.403</v>
          </cell>
          <cell r="C288">
            <v>11.534</v>
          </cell>
          <cell r="D288">
            <v>3.028</v>
          </cell>
          <cell r="E288">
            <v>0.326</v>
          </cell>
          <cell r="F288">
            <v>0.188</v>
          </cell>
          <cell r="G288">
            <v>0.035</v>
          </cell>
          <cell r="H288">
            <v>0.04</v>
          </cell>
          <cell r="I288">
            <v>0.012</v>
          </cell>
          <cell r="J288">
            <v>0.022</v>
          </cell>
          <cell r="K288">
            <v>1.317</v>
          </cell>
          <cell r="L288">
            <v>4.086</v>
          </cell>
          <cell r="M288">
            <v>0.009</v>
          </cell>
        </row>
        <row r="292">
          <cell r="M292">
            <v>0.838</v>
          </cell>
        </row>
        <row r="293">
          <cell r="M293">
            <v>36.75</v>
          </cell>
          <cell r="N293">
            <v>8777</v>
          </cell>
        </row>
        <row r="294">
          <cell r="M294">
            <v>40.6</v>
          </cell>
          <cell r="N294">
            <v>9696</v>
          </cell>
        </row>
        <row r="296">
          <cell r="M296">
            <v>48.67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79.612</v>
          </cell>
          <cell r="C288">
            <v>11.397</v>
          </cell>
          <cell r="D288">
            <v>3.013</v>
          </cell>
          <cell r="E288">
            <v>0.325</v>
          </cell>
          <cell r="F288">
            <v>0.187</v>
          </cell>
          <cell r="G288">
            <v>0.034</v>
          </cell>
          <cell r="H288">
            <v>0.04</v>
          </cell>
          <cell r="I288">
            <v>0.01</v>
          </cell>
          <cell r="J288">
            <v>0.024</v>
          </cell>
          <cell r="K288">
            <v>1.319</v>
          </cell>
          <cell r="L288">
            <v>4.029</v>
          </cell>
          <cell r="M288">
            <v>0.01</v>
          </cell>
        </row>
        <row r="292">
          <cell r="M292">
            <v>0.837</v>
          </cell>
        </row>
        <row r="293">
          <cell r="M293">
            <v>36.72</v>
          </cell>
          <cell r="N293">
            <v>8770</v>
          </cell>
        </row>
        <row r="294">
          <cell r="M294">
            <v>40.57</v>
          </cell>
          <cell r="N294">
            <v>9689</v>
          </cell>
        </row>
        <row r="296">
          <cell r="M296">
            <v>48.68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76.658</v>
          </cell>
          <cell r="C288">
            <v>13.326</v>
          </cell>
          <cell r="D288">
            <v>3.554</v>
          </cell>
          <cell r="E288">
            <v>0.36</v>
          </cell>
          <cell r="F288">
            <v>0.206</v>
          </cell>
          <cell r="G288">
            <v>0.036</v>
          </cell>
          <cell r="H288">
            <v>0.041</v>
          </cell>
          <cell r="I288">
            <v>0.01</v>
          </cell>
          <cell r="J288">
            <v>0.013</v>
          </cell>
          <cell r="K288">
            <v>1.176</v>
          </cell>
          <cell r="L288">
            <v>4.615</v>
          </cell>
          <cell r="M288">
            <v>0.005</v>
          </cell>
        </row>
        <row r="292">
          <cell r="M292">
            <v>0.861</v>
          </cell>
        </row>
        <row r="293">
          <cell r="M293">
            <v>37.4</v>
          </cell>
          <cell r="N293">
            <v>8933</v>
          </cell>
        </row>
        <row r="294">
          <cell r="M294">
            <v>41.29</v>
          </cell>
          <cell r="N294">
            <v>9861</v>
          </cell>
        </row>
        <row r="296">
          <cell r="M296">
            <v>48.83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10">
      <selection activeCell="X30" sqref="X3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6.00390625" style="0" customWidth="1"/>
    <col min="26" max="26" width="10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39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0" t="s">
        <v>29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1"/>
    </row>
    <row r="7" spans="2:28" ht="33" customHeight="1">
      <c r="B7" s="40" t="s">
        <v>44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"/>
      <c r="AB7" s="4"/>
    </row>
    <row r="8" spans="2:28" ht="18" customHeight="1">
      <c r="B8" s="42" t="s">
        <v>45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"/>
      <c r="AB8" s="4"/>
    </row>
    <row r="9" spans="2:30" ht="32.25" customHeight="1">
      <c r="B9" s="61" t="s">
        <v>11</v>
      </c>
      <c r="C9" s="69" t="s">
        <v>30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57" t="s">
        <v>31</v>
      </c>
      <c r="P9" s="58"/>
      <c r="Q9" s="58"/>
      <c r="R9" s="59"/>
      <c r="S9" s="59"/>
      <c r="T9" s="60"/>
      <c r="U9" s="53" t="s">
        <v>27</v>
      </c>
      <c r="V9" s="56" t="s">
        <v>28</v>
      </c>
      <c r="W9" s="48" t="s">
        <v>24</v>
      </c>
      <c r="X9" s="48" t="s">
        <v>25</v>
      </c>
      <c r="Y9" s="48" t="s">
        <v>26</v>
      </c>
      <c r="Z9" s="49" t="s">
        <v>39</v>
      </c>
      <c r="AA9" s="4"/>
      <c r="AC9" s="7"/>
      <c r="AD9"/>
    </row>
    <row r="10" spans="2:30" ht="48.75" customHeight="1">
      <c r="B10" s="62"/>
      <c r="C10" s="44" t="s">
        <v>12</v>
      </c>
      <c r="D10" s="44" t="s">
        <v>13</v>
      </c>
      <c r="E10" s="44" t="s">
        <v>14</v>
      </c>
      <c r="F10" s="44" t="s">
        <v>15</v>
      </c>
      <c r="G10" s="44" t="s">
        <v>16</v>
      </c>
      <c r="H10" s="44" t="s">
        <v>17</v>
      </c>
      <c r="I10" s="44" t="s">
        <v>18</v>
      </c>
      <c r="J10" s="44" t="s">
        <v>19</v>
      </c>
      <c r="K10" s="44" t="s">
        <v>20</v>
      </c>
      <c r="L10" s="44" t="s">
        <v>21</v>
      </c>
      <c r="M10" s="45" t="s">
        <v>22</v>
      </c>
      <c r="N10" s="45" t="s">
        <v>23</v>
      </c>
      <c r="O10" s="45" t="s">
        <v>5</v>
      </c>
      <c r="P10" s="66" t="s">
        <v>6</v>
      </c>
      <c r="Q10" s="45" t="s">
        <v>8</v>
      </c>
      <c r="R10" s="45" t="s">
        <v>7</v>
      </c>
      <c r="S10" s="45" t="s">
        <v>9</v>
      </c>
      <c r="T10" s="45" t="s">
        <v>10</v>
      </c>
      <c r="U10" s="54"/>
      <c r="V10" s="46"/>
      <c r="W10" s="48"/>
      <c r="X10" s="48"/>
      <c r="Y10" s="48"/>
      <c r="Z10" s="49"/>
      <c r="AA10" s="4"/>
      <c r="AC10" s="7"/>
      <c r="AD10"/>
    </row>
    <row r="11" spans="2:30" ht="15.75" customHeight="1">
      <c r="B11" s="6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67"/>
      <c r="Q11" s="64"/>
      <c r="R11" s="46"/>
      <c r="S11" s="46"/>
      <c r="T11" s="46"/>
      <c r="U11" s="54"/>
      <c r="V11" s="46"/>
      <c r="W11" s="48"/>
      <c r="X11" s="48"/>
      <c r="Y11" s="48"/>
      <c r="Z11" s="49"/>
      <c r="AA11" s="4"/>
      <c r="AC11" s="7"/>
      <c r="AD11"/>
    </row>
    <row r="12" spans="2:30" ht="21" customHeight="1">
      <c r="B12" s="6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68"/>
      <c r="Q12" s="65"/>
      <c r="R12" s="47"/>
      <c r="S12" s="47"/>
      <c r="T12" s="47"/>
      <c r="U12" s="55"/>
      <c r="V12" s="47"/>
      <c r="W12" s="48"/>
      <c r="X12" s="48"/>
      <c r="Y12" s="48"/>
      <c r="Z12" s="49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/>
      <c r="Q13" s="26"/>
      <c r="R13" s="27"/>
      <c r="S13" s="11"/>
      <c r="T13" s="27"/>
      <c r="U13" s="11"/>
      <c r="V13" s="11"/>
      <c r="W13" s="18"/>
      <c r="X13" s="11"/>
      <c r="Y13" s="11"/>
      <c r="Z13" s="11">
        <v>0.6063999999999999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/>
      <c r="Q14" s="26"/>
      <c r="R14" s="27"/>
      <c r="S14" s="11"/>
      <c r="T14" s="27"/>
      <c r="U14" s="11"/>
      <c r="V14" s="11"/>
      <c r="W14" s="21"/>
      <c r="X14" s="11"/>
      <c r="Y14" s="11"/>
      <c r="Z14" s="11">
        <v>0.6251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7"/>
      <c r="Q15" s="26"/>
      <c r="R15" s="27"/>
      <c r="S15" s="11"/>
      <c r="T15" s="27"/>
      <c r="U15" s="11"/>
      <c r="V15" s="11"/>
      <c r="W15" s="18"/>
      <c r="X15" s="11"/>
      <c r="Y15" s="11"/>
      <c r="Z15" s="11">
        <v>0.6359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'[1]Лист1'!$B$288</f>
        <v>77.556</v>
      </c>
      <c r="D16" s="17">
        <f>'[1]Лист1'!$C$288</f>
        <v>12.832</v>
      </c>
      <c r="E16" s="17">
        <f>'[1]Лист1'!$D$288</f>
        <v>3.342</v>
      </c>
      <c r="F16" s="17">
        <f>'[1]Лист1'!$F$288</f>
        <v>0.194</v>
      </c>
      <c r="G16" s="17">
        <f>'[1]Лист1'!$E$288</f>
        <v>0.338</v>
      </c>
      <c r="H16" s="17">
        <f>'[1]Лист1'!$I$288</f>
        <v>0.011</v>
      </c>
      <c r="I16" s="17">
        <f>'[1]Лист1'!$H$288</f>
        <v>0.037</v>
      </c>
      <c r="J16" s="17">
        <f>'[1]Лист1'!$G$288</f>
        <v>0.033</v>
      </c>
      <c r="K16" s="17">
        <f>'[1]Лист1'!$J$288</f>
        <v>0.013</v>
      </c>
      <c r="L16" s="17">
        <f>'[1]Лист1'!$M$288</f>
        <v>0.005</v>
      </c>
      <c r="M16" s="17">
        <f>'[1]Лист1'!$K$288</f>
        <v>1.164</v>
      </c>
      <c r="N16" s="17">
        <f>'[1]Лист1'!$L$288</f>
        <v>4.475</v>
      </c>
      <c r="O16" s="17">
        <f>'[1]Лист1'!$M$292</f>
        <v>0.853</v>
      </c>
      <c r="P16" s="27">
        <f>'[1]Лист1'!$M$293</f>
        <v>37.17</v>
      </c>
      <c r="Q16" s="26">
        <f>'[1]Лист1'!$N$293</f>
        <v>8879</v>
      </c>
      <c r="R16" s="27">
        <f>'[1]Лист1'!$M$294</f>
        <v>41.05</v>
      </c>
      <c r="S16" s="11">
        <f>'[1]Лист1'!$N$294</f>
        <v>9804</v>
      </c>
      <c r="T16" s="27">
        <f>'[1]Лист1'!$M$296</f>
        <v>48.78</v>
      </c>
      <c r="U16" s="11">
        <v>-7.9</v>
      </c>
      <c r="V16" s="11">
        <v>-3.7</v>
      </c>
      <c r="W16" s="18"/>
      <c r="X16" s="11"/>
      <c r="Y16" s="11"/>
      <c r="Z16" s="11">
        <v>0.6466000000000001</v>
      </c>
      <c r="AB16" s="14">
        <f t="shared" si="0"/>
        <v>100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7"/>
      <c r="Q17" s="26"/>
      <c r="R17" s="27"/>
      <c r="S17" s="11"/>
      <c r="T17" s="27"/>
      <c r="U17" s="11"/>
      <c r="V17" s="11"/>
      <c r="W17" s="20"/>
      <c r="X17" s="11"/>
      <c r="Y17" s="11"/>
      <c r="Z17" s="11">
        <v>0.6637000000000001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7"/>
      <c r="Q18" s="26"/>
      <c r="R18" s="27"/>
      <c r="S18" s="11"/>
      <c r="T18" s="27"/>
      <c r="U18" s="11"/>
      <c r="V18" s="11"/>
      <c r="W18" s="20"/>
      <c r="X18" s="11"/>
      <c r="Y18" s="11"/>
      <c r="Z18" s="11">
        <v>0.643</v>
      </c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6"/>
      <c r="R19" s="27"/>
      <c r="S19" s="11"/>
      <c r="T19" s="27"/>
      <c r="U19" s="11"/>
      <c r="V19" s="11"/>
      <c r="W19" s="20"/>
      <c r="X19" s="11"/>
      <c r="Y19" s="11"/>
      <c r="Z19" s="11">
        <v>0.6309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7"/>
      <c r="Q20" s="26"/>
      <c r="R20" s="27"/>
      <c r="S20" s="11"/>
      <c r="T20" s="27"/>
      <c r="U20" s="11"/>
      <c r="V20" s="11"/>
      <c r="W20" s="20"/>
      <c r="X20" s="11"/>
      <c r="Y20" s="11"/>
      <c r="Z20" s="11">
        <v>0.7002999999999999</v>
      </c>
      <c r="AB20" s="14">
        <f>SUM(C20:N20)</f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7"/>
      <c r="Q21" s="26"/>
      <c r="R21" s="27"/>
      <c r="S21" s="11"/>
      <c r="T21" s="27"/>
      <c r="U21" s="11"/>
      <c r="V21" s="11"/>
      <c r="W21" s="18"/>
      <c r="X21" s="20"/>
      <c r="Y21" s="20"/>
      <c r="Z21" s="21">
        <v>0.7782</v>
      </c>
      <c r="AB21" s="14">
        <f>SUM(C21:N21)</f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7"/>
      <c r="Q22" s="26"/>
      <c r="R22" s="27"/>
      <c r="S22" s="11"/>
      <c r="T22" s="27"/>
      <c r="U22" s="11"/>
      <c r="V22" s="11"/>
      <c r="W22" s="20"/>
      <c r="X22" s="11"/>
      <c r="Y22" s="11"/>
      <c r="Z22" s="11">
        <v>0.1999</v>
      </c>
      <c r="AB22" s="14">
        <f t="shared" si="0"/>
        <v>0</v>
      </c>
      <c r="AC22" s="15"/>
    </row>
    <row r="23" spans="2:29" s="13" customFormat="1" ht="12.75">
      <c r="B23" s="9">
        <v>11</v>
      </c>
      <c r="C23" s="17">
        <f>'[2]Лист1'!$B$288</f>
        <v>79.403</v>
      </c>
      <c r="D23" s="17">
        <f>'[2]Лист1'!$C$288</f>
        <v>11.534</v>
      </c>
      <c r="E23" s="17">
        <f>'[2]Лист1'!$D$288</f>
        <v>3.028</v>
      </c>
      <c r="F23" s="17">
        <f>'[2]Лист1'!$F$288</f>
        <v>0.188</v>
      </c>
      <c r="G23" s="17">
        <f>'[2]Лист1'!$E$288</f>
        <v>0.326</v>
      </c>
      <c r="H23" s="17">
        <f>'[2]Лист1'!$I$288</f>
        <v>0.012</v>
      </c>
      <c r="I23" s="17">
        <f>'[2]Лист1'!$H$288</f>
        <v>0.04</v>
      </c>
      <c r="J23" s="17">
        <f>'[2]Лист1'!$G$288</f>
        <v>0.035</v>
      </c>
      <c r="K23" s="17">
        <f>'[2]Лист1'!$J$288</f>
        <v>0.022</v>
      </c>
      <c r="L23" s="17">
        <f>'[2]Лист1'!$M$288</f>
        <v>0.009</v>
      </c>
      <c r="M23" s="17">
        <f>'[2]Лист1'!$K$288</f>
        <v>1.317</v>
      </c>
      <c r="N23" s="17">
        <f>'[2]Лист1'!$L$288</f>
        <v>4.086</v>
      </c>
      <c r="O23" s="17">
        <f>'[2]Лист1'!$M$292</f>
        <v>0.838</v>
      </c>
      <c r="P23" s="27">
        <f>'[2]Лист1'!$M$293</f>
        <v>36.75</v>
      </c>
      <c r="Q23" s="26">
        <f>'[2]Лист1'!$N$293</f>
        <v>8777</v>
      </c>
      <c r="R23" s="27">
        <f>'[2]Лист1'!$M$294</f>
        <v>40.6</v>
      </c>
      <c r="S23" s="11">
        <f>'[2]Лист1'!$N$294</f>
        <v>9696</v>
      </c>
      <c r="T23" s="27">
        <f>'[2]Лист1'!$M$296</f>
        <v>48.67</v>
      </c>
      <c r="U23" s="11">
        <v>-7.3</v>
      </c>
      <c r="V23" s="11">
        <v>-3.6</v>
      </c>
      <c r="W23" s="20" t="s">
        <v>37</v>
      </c>
      <c r="X23" s="11"/>
      <c r="Y23" s="11"/>
      <c r="Z23" s="11">
        <v>0.9188</v>
      </c>
      <c r="AB23" s="14">
        <f>SUM(C23:N23)</f>
        <v>100.00000000000001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7"/>
      <c r="Q24" s="26"/>
      <c r="R24" s="27"/>
      <c r="S24" s="11"/>
      <c r="T24" s="27"/>
      <c r="U24" s="11"/>
      <c r="V24" s="11"/>
      <c r="W24" s="20"/>
      <c r="X24" s="11"/>
      <c r="Y24" s="11"/>
      <c r="Z24" s="11">
        <v>0.6154</v>
      </c>
      <c r="AB24" s="14">
        <f>SUM(C24:N24)</f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7"/>
      <c r="Q25" s="26"/>
      <c r="R25" s="27"/>
      <c r="S25" s="11"/>
      <c r="T25" s="27"/>
      <c r="U25" s="11"/>
      <c r="V25" s="11"/>
      <c r="W25" s="18"/>
      <c r="X25" s="11"/>
      <c r="Y25" s="11"/>
      <c r="Z25" s="11">
        <v>0.6697000000000001</v>
      </c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7"/>
      <c r="Q26" s="26"/>
      <c r="R26" s="27"/>
      <c r="S26" s="11"/>
      <c r="T26" s="27"/>
      <c r="U26" s="11"/>
      <c r="V26" s="11"/>
      <c r="W26" s="20"/>
      <c r="X26" s="11"/>
      <c r="Y26" s="11"/>
      <c r="Z26" s="11">
        <v>0.6414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7"/>
      <c r="Q27" s="26"/>
      <c r="R27" s="27"/>
      <c r="S27" s="11"/>
      <c r="T27" s="27"/>
      <c r="U27" s="11"/>
      <c r="V27" s="11"/>
      <c r="W27" s="20"/>
      <c r="X27" s="11"/>
      <c r="Y27" s="11"/>
      <c r="Z27" s="17">
        <v>0.5818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7"/>
      <c r="Q28" s="26"/>
      <c r="R28" s="27"/>
      <c r="S28" s="11"/>
      <c r="T28" s="27"/>
      <c r="U28" s="11"/>
      <c r="V28" s="11"/>
      <c r="W28" s="12"/>
      <c r="X28" s="33"/>
      <c r="Y28" s="33"/>
      <c r="Z28" s="17">
        <v>0.6867000000000001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7"/>
      <c r="Q29" s="26"/>
      <c r="R29" s="27"/>
      <c r="S29" s="11"/>
      <c r="T29" s="27"/>
      <c r="U29" s="11"/>
      <c r="V29" s="11"/>
      <c r="W29" s="12"/>
      <c r="X29" s="11"/>
      <c r="Y29" s="11"/>
      <c r="Z29" s="17">
        <v>0.4985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'[3]Лист1'!$B$288</f>
        <v>79.612</v>
      </c>
      <c r="D30" s="17">
        <f>'[3]Лист1'!$C$288</f>
        <v>11.397</v>
      </c>
      <c r="E30" s="17">
        <f>'[3]Лист1'!$D$288</f>
        <v>3.013</v>
      </c>
      <c r="F30" s="17">
        <f>'[3]Лист1'!$F$288</f>
        <v>0.187</v>
      </c>
      <c r="G30" s="17">
        <f>'[3]Лист1'!$E$288</f>
        <v>0.325</v>
      </c>
      <c r="H30" s="17">
        <f>'[3]Лист1'!$I$288</f>
        <v>0.01</v>
      </c>
      <c r="I30" s="17">
        <f>'[3]Лист1'!$H$288</f>
        <v>0.04</v>
      </c>
      <c r="J30" s="17">
        <f>'[3]Лист1'!$G$288</f>
        <v>0.034</v>
      </c>
      <c r="K30" s="17">
        <f>'[3]Лист1'!$J$288</f>
        <v>0.024</v>
      </c>
      <c r="L30" s="17">
        <f>'[3]Лист1'!$M$288</f>
        <v>0.01</v>
      </c>
      <c r="M30" s="17">
        <f>'[3]Лист1'!$K$288</f>
        <v>1.319</v>
      </c>
      <c r="N30" s="17">
        <f>'[3]Лист1'!$L$288</f>
        <v>4.029</v>
      </c>
      <c r="O30" s="17">
        <f>'[3]Лист1'!$M$292</f>
        <v>0.837</v>
      </c>
      <c r="P30" s="27">
        <f>'[3]Лист1'!$M$293</f>
        <v>36.72</v>
      </c>
      <c r="Q30" s="26">
        <f>'[3]Лист1'!$N$293</f>
        <v>8770</v>
      </c>
      <c r="R30" s="27">
        <f>'[3]Лист1'!$M$294</f>
        <v>40.57</v>
      </c>
      <c r="S30" s="11">
        <f>'[3]Лист1'!$N$294</f>
        <v>9689</v>
      </c>
      <c r="T30" s="27">
        <f>'[3]Лист1'!$M$296</f>
        <v>48.68</v>
      </c>
      <c r="U30" s="11">
        <v>-6.7</v>
      </c>
      <c r="V30" s="11">
        <v>-3.2</v>
      </c>
      <c r="W30" s="12"/>
      <c r="X30" s="33" t="s">
        <v>43</v>
      </c>
      <c r="Y30" s="33" t="s">
        <v>42</v>
      </c>
      <c r="Z30" s="17">
        <v>0.6081</v>
      </c>
      <c r="AB30" s="14">
        <f t="shared" si="0"/>
        <v>100.00000000000003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7"/>
      <c r="Q31" s="26"/>
      <c r="R31" s="27"/>
      <c r="S31" s="11"/>
      <c r="T31" s="27"/>
      <c r="U31" s="11"/>
      <c r="V31" s="11"/>
      <c r="W31" s="12"/>
      <c r="X31" s="11"/>
      <c r="Y31" s="11"/>
      <c r="Z31" s="17">
        <v>0.7192000000000001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"/>
      <c r="Q32" s="17"/>
      <c r="R32" s="27"/>
      <c r="S32" s="11"/>
      <c r="T32" s="27"/>
      <c r="U32" s="11"/>
      <c r="V32" s="11"/>
      <c r="W32" s="20"/>
      <c r="X32" s="11"/>
      <c r="Y32" s="11"/>
      <c r="Z32" s="17">
        <v>0.7427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7"/>
      <c r="Q33" s="17"/>
      <c r="R33" s="27"/>
      <c r="S33" s="11"/>
      <c r="T33" s="27"/>
      <c r="U33" s="11"/>
      <c r="V33" s="11"/>
      <c r="W33" s="20"/>
      <c r="X33" s="11"/>
      <c r="Y33" s="11"/>
      <c r="Z33" s="17">
        <v>0.687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7"/>
      <c r="Q34" s="26"/>
      <c r="R34" s="27"/>
      <c r="S34" s="11"/>
      <c r="T34" s="27"/>
      <c r="U34" s="11"/>
      <c r="V34" s="11"/>
      <c r="W34" s="18"/>
      <c r="X34" s="11"/>
      <c r="Y34" s="11"/>
      <c r="Z34" s="17">
        <v>0.7623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7"/>
      <c r="Q35" s="17"/>
      <c r="R35" s="10"/>
      <c r="S35" s="11"/>
      <c r="T35" s="27"/>
      <c r="U35" s="11"/>
      <c r="V35" s="11"/>
      <c r="W35" s="20"/>
      <c r="X35" s="11"/>
      <c r="Y35" s="11"/>
      <c r="Z35" s="17">
        <v>0.7511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7"/>
      <c r="Q36" s="17"/>
      <c r="R36" s="27"/>
      <c r="S36" s="11"/>
      <c r="T36" s="27"/>
      <c r="U36" s="11"/>
      <c r="V36" s="11"/>
      <c r="W36" s="18"/>
      <c r="X36" s="11"/>
      <c r="Y36" s="11"/>
      <c r="Z36" s="11">
        <v>0.7094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'[4]Лист1'!$B$288</f>
        <v>76.658</v>
      </c>
      <c r="D37" s="17">
        <f>'[4]Лист1'!$C$288</f>
        <v>13.326</v>
      </c>
      <c r="E37" s="17">
        <f>'[4]Лист1'!$D$288</f>
        <v>3.554</v>
      </c>
      <c r="F37" s="17">
        <f>'[4]Лист1'!$F$288</f>
        <v>0.206</v>
      </c>
      <c r="G37" s="17">
        <f>'[4]Лист1'!$E$288</f>
        <v>0.36</v>
      </c>
      <c r="H37" s="17">
        <f>'[4]Лист1'!$I$288</f>
        <v>0.01</v>
      </c>
      <c r="I37" s="17">
        <f>'[4]Лист1'!$H$288</f>
        <v>0.041</v>
      </c>
      <c r="J37" s="17">
        <f>'[4]Лист1'!$G$288</f>
        <v>0.036</v>
      </c>
      <c r="K37" s="17">
        <f>'[4]Лист1'!$J$288</f>
        <v>0.013</v>
      </c>
      <c r="L37" s="17">
        <f>'[4]Лист1'!$M$288</f>
        <v>0.005</v>
      </c>
      <c r="M37" s="17">
        <f>'[4]Лист1'!$K$288</f>
        <v>1.176</v>
      </c>
      <c r="N37" s="17">
        <f>'[4]Лист1'!$L$288</f>
        <v>4.615</v>
      </c>
      <c r="O37" s="17">
        <f>'[4]Лист1'!$M$292</f>
        <v>0.861</v>
      </c>
      <c r="P37" s="27">
        <f>'[4]Лист1'!$M$293</f>
        <v>37.4</v>
      </c>
      <c r="Q37" s="26">
        <f>'[4]Лист1'!$N$293</f>
        <v>8933</v>
      </c>
      <c r="R37" s="27">
        <f>'[4]Лист1'!$M$294</f>
        <v>41.29</v>
      </c>
      <c r="S37" s="11">
        <f>'[4]Лист1'!$N$294</f>
        <v>9861</v>
      </c>
      <c r="T37" s="27">
        <f>'[4]Лист1'!$M$296</f>
        <v>48.83</v>
      </c>
      <c r="U37" s="11"/>
      <c r="V37" s="11"/>
      <c r="W37" s="20"/>
      <c r="X37" s="33"/>
      <c r="Y37" s="33"/>
      <c r="Z37" s="11">
        <v>0.713</v>
      </c>
      <c r="AB37" s="14">
        <f t="shared" si="0"/>
        <v>100.00000000000001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7"/>
      <c r="Q38" s="17"/>
      <c r="R38" s="10"/>
      <c r="S38" s="11"/>
      <c r="T38" s="27"/>
      <c r="U38" s="11"/>
      <c r="V38" s="11"/>
      <c r="W38" s="20"/>
      <c r="X38" s="11"/>
      <c r="Y38" s="11"/>
      <c r="Z38" s="17">
        <v>0.6645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7"/>
      <c r="Q39" s="17"/>
      <c r="R39" s="10"/>
      <c r="S39" s="11"/>
      <c r="T39" s="27"/>
      <c r="U39" s="11"/>
      <c r="V39" s="11"/>
      <c r="W39" s="20"/>
      <c r="X39" s="12"/>
      <c r="Y39" s="12"/>
      <c r="Z39" s="12">
        <v>0.6552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7"/>
      <c r="Q40" s="17"/>
      <c r="R40" s="10"/>
      <c r="S40" s="11"/>
      <c r="T40" s="27"/>
      <c r="U40" s="11"/>
      <c r="V40" s="11"/>
      <c r="W40" s="20"/>
      <c r="X40" s="12"/>
      <c r="Y40" s="12"/>
      <c r="Z40" s="17">
        <v>0.6326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7"/>
      <c r="Q41" s="26"/>
      <c r="R41" s="27"/>
      <c r="S41" s="11"/>
      <c r="T41" s="27"/>
      <c r="U41" s="11"/>
      <c r="V41" s="11"/>
      <c r="W41" s="18"/>
      <c r="X41" s="12"/>
      <c r="Y41" s="12"/>
      <c r="Z41" s="17">
        <v>0.6431</v>
      </c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7"/>
      <c r="Q42" s="17"/>
      <c r="R42" s="10"/>
      <c r="S42" s="11"/>
      <c r="T42" s="27"/>
      <c r="U42" s="11"/>
      <c r="V42" s="11"/>
      <c r="W42" s="20"/>
      <c r="X42" s="12"/>
      <c r="Y42" s="12"/>
      <c r="Z42" s="22">
        <v>0.6826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7"/>
      <c r="Q43" s="17"/>
      <c r="R43" s="10"/>
      <c r="S43" s="11"/>
      <c r="T43" s="27"/>
      <c r="U43" s="11"/>
      <c r="V43" s="11"/>
      <c r="W43" s="20"/>
      <c r="X43" s="12"/>
      <c r="Y43" s="12"/>
      <c r="Z43" s="22">
        <v>0.6212000000000001</v>
      </c>
      <c r="AB43" s="14"/>
      <c r="AC43" s="15"/>
    </row>
    <row r="44" spans="2:30" ht="12.75" customHeight="1"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4" t="s">
        <v>38</v>
      </c>
      <c r="T44" s="34"/>
      <c r="U44" s="34"/>
      <c r="V44" s="34"/>
      <c r="W44" s="34"/>
      <c r="X44" s="34"/>
      <c r="Y44" s="35"/>
      <c r="Z44" s="31">
        <v>20.334300000000002</v>
      </c>
      <c r="AB44" s="5"/>
      <c r="AC44" s="6"/>
      <c r="AD44"/>
    </row>
    <row r="45" spans="3:25" ht="12.75"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28"/>
    </row>
    <row r="46" spans="3:25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37" t="s">
        <v>40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23"/>
      <c r="S47" s="36" t="s">
        <v>46</v>
      </c>
      <c r="T47" s="36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2" t="s">
        <v>41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36" t="str">
        <f>S47</f>
        <v> 29.07.2016  року</v>
      </c>
      <c r="T49" s="36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B9:B12"/>
    <mergeCell ref="Q10:Q12"/>
    <mergeCell ref="I10:I12"/>
    <mergeCell ref="M10:M12"/>
    <mergeCell ref="L10:L12"/>
    <mergeCell ref="P10:P12"/>
    <mergeCell ref="C9:N9"/>
    <mergeCell ref="H10:H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W9:W12"/>
    <mergeCell ref="Z9:Z12"/>
    <mergeCell ref="G10:G12"/>
    <mergeCell ref="C6:AB6"/>
    <mergeCell ref="X9:X12"/>
    <mergeCell ref="E10:E12"/>
    <mergeCell ref="F10:F12"/>
    <mergeCell ref="K10:K12"/>
    <mergeCell ref="S44:Y44"/>
    <mergeCell ref="S47:T47"/>
    <mergeCell ref="C47:Q47"/>
    <mergeCell ref="S49:T49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2016-08-02T12:56:51Z</cp:lastPrinted>
  <dcterms:created xsi:type="dcterms:W3CDTF">2010-01-29T08:37:16Z</dcterms:created>
  <dcterms:modified xsi:type="dcterms:W3CDTF">2016-08-02T12:56:53Z</dcterms:modified>
  <cp:category/>
  <cp:version/>
  <cp:contentType/>
  <cp:contentStatus/>
</cp:coreProperties>
</file>