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<sst xmlns="http://schemas.openxmlformats.org/spreadsheetml/2006/main" count="146" uniqueCount="75">
  <si>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</si>
  <si>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</si>
  <si>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</si>
  <si>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</si>
  <si>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</si>
  <si>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</si>
  <si>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</si>
  <si>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</si>
  <si>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</si>
  <si>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</si>
  <si>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</si>
  <si>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</si>
  <si>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</si>
  <si>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</si>
  <si>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</si>
  <si>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</si>
  <si>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</si>
  <si>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</si>
  <si>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</si>
  <si>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</si>
  <si>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</si>
  <si>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</si>
  <si>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</si>
  <si>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</si>
  <si>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</si>
  <si>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</si>
  <si>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</si>
  <si>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</si>
  <si>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</si>
  <si>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</si>
  <si>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</si>
  <si>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</si>
  <si>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</si>
  <si>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</si>
  <si>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</si>
  <si>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</si>
  <si>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</si>
  <si>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</si>
  <si>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</si>
  <si>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</si>
  <si>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</si>
  <si>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</si>
  <si>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</si>
  <si>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</si>
  <si>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</si>
  <si>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</si>
  <si>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</si>
  <si>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</si>
  <si>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</si>
  <si>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</si>
  <si>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</si>
  <si>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</si>
  <si>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 xml:space="preserve">Інженер ВХАЛ  </t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</si>
  <si>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</si>
  <si>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</si>
  <si>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</si>
  <si>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</si>
  <si>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</si>
  <si>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День</t>
  </si>
  <si>
    <t xml:space="preserve"> V, м3</t>
  </si>
  <si>
    <t xml:space="preserve"> dP, кгс/м2</t>
  </si>
  <si>
    <t xml:space="preserve"> T, °C</t>
  </si>
  <si>
    <t>ABC</t>
  </si>
  <si>
    <t>AB</t>
  </si>
  <si>
    <t>A</t>
  </si>
  <si>
    <t>Итого</t>
  </si>
  <si>
    <t xml:space="preserve"> Pизб, кгс/см2</t>
  </si>
  <si>
    <t>ГРС 1 Курахове</t>
  </si>
  <si>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ДТЕК КУРАХІВСЬКА ТЕС</t>
    </r>
    <r>
      <rPr>
        <b/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ГРС-1 Курахове</t>
    </r>
  </si>
  <si>
    <t xml:space="preserve">Ю.О. Головко </t>
  </si>
  <si>
    <t>М.О. Єрьоменко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</si>
  <si>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 Краматорськ-Донецьк-Маріуполь   </t>
    </r>
    <r>
      <rPr>
        <sz val="12"/>
        <rFont val="Times New Roman"/>
        <family val="1"/>
      </rPr>
      <t xml:space="preserve">за період з  </t>
    </r>
    <r>
      <rPr>
        <b/>
        <sz val="12"/>
        <rFont val="Times New Roman"/>
        <family val="1"/>
      </rPr>
      <t xml:space="preserve"> 01.07.2016р. по 31.07.2016р.</t>
    </r>
  </si>
  <si>
    <t xml:space="preserve">Начальник  Краматорського    ЛВУМГ  </t>
  </si>
  <si>
    <t>С.Г. Таушан</t>
  </si>
  <si>
    <t>Данные по объекту Курахово-1 (перепад) (осн.) за 7/16.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</si>
</sst>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7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8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9" fillId="0" borderId="0" xfId="0" applyFont="1" applyAlignment="1">
      <alignment horizontal="center"/>
    </xf>
    <xf numFmtId="2" fontId="80" fillId="0" borderId="12" xfId="0" applyNumberFormat="1" applyFont="1" applyBorder="1" applyAlignment="1">
      <alignment horizontal="center" wrapText="1"/>
    </xf>
    <xf numFmtId="2" fontId="81" fillId="0" borderId="12" xfId="0" applyNumberFormat="1" applyFont="1" applyBorder="1" applyAlignment="1">
      <alignment horizontal="center" vertical="center" wrapText="1"/>
    </xf>
    <xf numFmtId="1" fontId="82" fillId="0" borderId="13" xfId="0" applyNumberFormat="1" applyFont="1" applyBorder="1" applyAlignment="1">
      <alignment horizontal="center" wrapText="1"/>
    </xf>
    <xf numFmtId="1" fontId="82" fillId="0" borderId="13" xfId="0" applyNumberFormat="1" applyFont="1" applyBorder="1" applyAlignment="1">
      <alignment horizontal="center" vertical="center" wrapText="1"/>
    </xf>
    <xf numFmtId="1" fontId="83" fillId="0" borderId="10" xfId="0" applyNumberFormat="1" applyFont="1" applyBorder="1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179" fontId="77" fillId="0" borderId="10" xfId="0" applyNumberFormat="1" applyFont="1" applyBorder="1" applyAlignment="1">
      <alignment horizontal="center" wrapText="1"/>
    </xf>
    <xf numFmtId="2" fontId="77" fillId="0" borderId="10" xfId="0" applyNumberFormat="1" applyFont="1" applyBorder="1" applyAlignment="1">
      <alignment horizontal="center" wrapText="1"/>
    </xf>
    <xf numFmtId="1" fontId="77" fillId="0" borderId="10" xfId="0" applyNumberFormat="1" applyFont="1" applyBorder="1" applyAlignment="1">
      <alignment horizontal="center" wrapText="1"/>
    </xf>
    <xf numFmtId="177" fontId="77" fillId="0" borderId="10" xfId="0" applyNumberFormat="1" applyFont="1" applyBorder="1" applyAlignment="1">
      <alignment horizontal="center" wrapText="1"/>
    </xf>
    <xf numFmtId="179" fontId="77" fillId="0" borderId="10" xfId="0" applyNumberFormat="1" applyFont="1" applyBorder="1" applyAlignment="1">
      <alignment wrapText="1"/>
    </xf>
    <xf numFmtId="2" fontId="77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" fontId="77" fillId="0" borderId="10" xfId="0" applyNumberFormat="1" applyFont="1" applyBorder="1" applyAlignment="1">
      <alignment horizontal="center"/>
    </xf>
    <xf numFmtId="2" fontId="89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79" fontId="90" fillId="0" borderId="10" xfId="0" applyNumberFormat="1" applyFont="1" applyFill="1" applyBorder="1" applyAlignment="1">
      <alignment horizontal="center" wrapText="1"/>
    </xf>
    <xf numFmtId="0" fontId="90" fillId="0" borderId="10" xfId="0" applyFont="1" applyFill="1" applyBorder="1" applyAlignment="1">
      <alignment horizontal="center" vertical="top" wrapText="1"/>
    </xf>
    <xf numFmtId="0" fontId="91" fillId="0" borderId="10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0" fillId="34" borderId="14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wrapText="1"/>
    </xf>
    <xf numFmtId="1" fontId="1" fillId="0" borderId="11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NumberForma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 textRotation="90" wrapText="1"/>
    </xf>
    <xf numFmtId="0" fontId="92" fillId="0" borderId="20" xfId="0" applyFont="1" applyBorder="1" applyAlignment="1">
      <alignment horizontal="center" vertical="center" textRotation="90" wrapText="1"/>
    </xf>
    <xf numFmtId="0" fontId="92" fillId="0" borderId="21" xfId="0" applyFont="1" applyBorder="1" applyAlignment="1">
      <alignment horizontal="center" vertical="center" textRotation="90" wrapText="1"/>
    </xf>
    <xf numFmtId="0" fontId="92" fillId="0" borderId="2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zoomScaleSheetLayoutView="100" zoomScalePageLayoutView="0" workbookViewId="0" topLeftCell="A13">
      <selection activeCell="K56" sqref="K5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2" t="s">
        <v>30</v>
      </c>
      <c r="C1" s="52"/>
      <c r="D1" s="52"/>
      <c r="E1" s="52"/>
      <c r="F1" s="52"/>
      <c r="G1" s="52"/>
      <c r="H1" s="52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52" t="s">
        <v>47</v>
      </c>
      <c r="C2" s="52"/>
      <c r="D2" s="52"/>
      <c r="E2" s="52"/>
      <c r="F2" s="52"/>
      <c r="G2" s="52"/>
      <c r="H2" s="52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53" t="s">
        <v>48</v>
      </c>
      <c r="C3" s="52"/>
      <c r="D3" s="52"/>
      <c r="E3" s="52"/>
      <c r="F3" s="52"/>
      <c r="G3" s="52"/>
      <c r="H3" s="52"/>
      <c r="I3" s="2"/>
      <c r="J3" s="2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2:27" ht="15">
      <c r="B4" s="52" t="s">
        <v>32</v>
      </c>
      <c r="C4" s="52"/>
      <c r="D4" s="52"/>
      <c r="E4" s="52"/>
      <c r="F4" s="52"/>
      <c r="G4" s="52"/>
      <c r="H4" s="52"/>
      <c r="I4" s="2"/>
      <c r="J4" s="2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7" ht="15">
      <c r="B5" s="52" t="s">
        <v>49</v>
      </c>
      <c r="C5" s="52"/>
      <c r="D5" s="52"/>
      <c r="E5" s="52"/>
      <c r="F5" s="52"/>
      <c r="G5" s="52"/>
      <c r="H5" s="52"/>
      <c r="I5" s="2"/>
      <c r="J5" s="2"/>
      <c r="K5" s="41"/>
      <c r="L5" s="41"/>
      <c r="M5" s="41"/>
      <c r="N5" s="41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2:27" ht="15">
      <c r="B6" s="39"/>
      <c r="C6" s="100" t="s">
        <v>18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1"/>
    </row>
    <row r="7" spans="2:27" ht="18" customHeight="1">
      <c r="B7" s="105" t="s">
        <v>68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54"/>
      <c r="AA7" s="54"/>
    </row>
    <row r="8" spans="2:27" ht="18" customHeight="1">
      <c r="B8" s="106" t="s">
        <v>71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54"/>
      <c r="AA8" s="54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1" t="s">
        <v>26</v>
      </c>
      <c r="C10" s="97" t="s">
        <v>17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9"/>
      <c r="O10" s="97" t="s">
        <v>6</v>
      </c>
      <c r="P10" s="98"/>
      <c r="Q10" s="98"/>
      <c r="R10" s="98"/>
      <c r="S10" s="98"/>
      <c r="T10" s="98"/>
      <c r="U10" s="102" t="s">
        <v>22</v>
      </c>
      <c r="V10" s="91" t="s">
        <v>23</v>
      </c>
      <c r="W10" s="91" t="s">
        <v>35</v>
      </c>
      <c r="X10" s="91" t="s">
        <v>25</v>
      </c>
      <c r="Y10" s="91" t="s">
        <v>24</v>
      </c>
      <c r="Z10" s="3"/>
      <c r="AB10" s="6"/>
      <c r="AC10"/>
    </row>
    <row r="11" spans="2:29" ht="48.75" customHeight="1">
      <c r="B11" s="92"/>
      <c r="C11" s="96" t="s">
        <v>2</v>
      </c>
      <c r="D11" s="95" t="s">
        <v>3</v>
      </c>
      <c r="E11" s="95" t="s">
        <v>4</v>
      </c>
      <c r="F11" s="95" t="s">
        <v>5</v>
      </c>
      <c r="G11" s="95" t="s">
        <v>8</v>
      </c>
      <c r="H11" s="95" t="s">
        <v>9</v>
      </c>
      <c r="I11" s="95" t="s">
        <v>10</v>
      </c>
      <c r="J11" s="95" t="s">
        <v>11</v>
      </c>
      <c r="K11" s="95" t="s">
        <v>12</v>
      </c>
      <c r="L11" s="95" t="s">
        <v>13</v>
      </c>
      <c r="M11" s="91" t="s">
        <v>14</v>
      </c>
      <c r="N11" s="91" t="s">
        <v>15</v>
      </c>
      <c r="O11" s="91" t="s">
        <v>7</v>
      </c>
      <c r="P11" s="91" t="s">
        <v>19</v>
      </c>
      <c r="Q11" s="91" t="s">
        <v>33</v>
      </c>
      <c r="R11" s="91" t="s">
        <v>20</v>
      </c>
      <c r="S11" s="91" t="s">
        <v>34</v>
      </c>
      <c r="T11" s="91" t="s">
        <v>21</v>
      </c>
      <c r="U11" s="103"/>
      <c r="V11" s="92"/>
      <c r="W11" s="92"/>
      <c r="X11" s="92"/>
      <c r="Y11" s="92"/>
      <c r="Z11" s="3"/>
      <c r="AB11" s="6"/>
      <c r="AC11"/>
    </row>
    <row r="12" spans="2:29" ht="15.75" customHeight="1">
      <c r="B12" s="92"/>
      <c r="C12" s="96"/>
      <c r="D12" s="95"/>
      <c r="E12" s="95"/>
      <c r="F12" s="95"/>
      <c r="G12" s="95"/>
      <c r="H12" s="95"/>
      <c r="I12" s="95"/>
      <c r="J12" s="95"/>
      <c r="K12" s="95"/>
      <c r="L12" s="95"/>
      <c r="M12" s="92"/>
      <c r="N12" s="92"/>
      <c r="O12" s="92"/>
      <c r="P12" s="92"/>
      <c r="Q12" s="92"/>
      <c r="R12" s="92"/>
      <c r="S12" s="92"/>
      <c r="T12" s="92"/>
      <c r="U12" s="103"/>
      <c r="V12" s="92"/>
      <c r="W12" s="92"/>
      <c r="X12" s="92"/>
      <c r="Y12" s="92"/>
      <c r="Z12" s="3"/>
      <c r="AB12" s="6"/>
      <c r="AC12"/>
    </row>
    <row r="13" spans="2:29" ht="30" customHeight="1">
      <c r="B13" s="93"/>
      <c r="C13" s="96"/>
      <c r="D13" s="95"/>
      <c r="E13" s="95"/>
      <c r="F13" s="95"/>
      <c r="G13" s="95"/>
      <c r="H13" s="95"/>
      <c r="I13" s="95"/>
      <c r="J13" s="95"/>
      <c r="K13" s="95"/>
      <c r="L13" s="95"/>
      <c r="M13" s="94"/>
      <c r="N13" s="94"/>
      <c r="O13" s="94"/>
      <c r="P13" s="94"/>
      <c r="Q13" s="94"/>
      <c r="R13" s="94"/>
      <c r="S13" s="94"/>
      <c r="T13" s="94"/>
      <c r="U13" s="104"/>
      <c r="V13" s="94"/>
      <c r="W13" s="94"/>
      <c r="X13" s="94"/>
      <c r="Y13" s="94"/>
      <c r="Z13" s="3"/>
      <c r="AB13" s="6"/>
      <c r="AC13"/>
    </row>
    <row r="14" spans="2:29" ht="12.75">
      <c r="B14" s="17">
        <v>1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7"/>
      <c r="Q14" s="58"/>
      <c r="R14" s="57"/>
      <c r="S14" s="59"/>
      <c r="T14" s="57"/>
      <c r="U14" s="9"/>
      <c r="V14" s="9"/>
      <c r="W14" s="63"/>
      <c r="X14" s="43"/>
      <c r="Y14" s="18"/>
      <c r="AA14" s="4">
        <f aca="true" t="shared" si="0" ref="AA14:AA43">SUM(C14:N14)</f>
        <v>0</v>
      </c>
      <c r="AB14" s="32" t="str">
        <f>IF(AA14=100,"ОК"," ")</f>
        <v> </v>
      </c>
      <c r="AC14"/>
    </row>
    <row r="15" spans="2:29" ht="12.75">
      <c r="B15" s="17">
        <v>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7"/>
      <c r="Q15" s="58"/>
      <c r="R15" s="57"/>
      <c r="S15" s="59"/>
      <c r="T15" s="57"/>
      <c r="U15" s="9"/>
      <c r="V15" s="9"/>
      <c r="W15" s="63"/>
      <c r="X15" s="43"/>
      <c r="Y15" s="18"/>
      <c r="AA15" s="4">
        <f t="shared" si="0"/>
        <v>0</v>
      </c>
      <c r="AB15" s="32" t="str">
        <f>IF(AA15=100,"ОК"," ")</f>
        <v> </v>
      </c>
      <c r="AC15"/>
    </row>
    <row r="16" spans="2:29" ht="12.75">
      <c r="B16" s="17">
        <v>3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7"/>
      <c r="Q16" s="58"/>
      <c r="R16" s="57"/>
      <c r="S16" s="59"/>
      <c r="T16" s="57"/>
      <c r="U16" s="9"/>
      <c r="V16" s="9"/>
      <c r="W16" s="63"/>
      <c r="X16" s="18"/>
      <c r="Y16" s="18"/>
      <c r="AA16" s="4">
        <f t="shared" si="0"/>
        <v>0</v>
      </c>
      <c r="AB16" s="32" t="str">
        <f>IF(AA16=100,"ОК"," ")</f>
        <v> </v>
      </c>
      <c r="AC16"/>
    </row>
    <row r="17" spans="2:28" s="69" customFormat="1" ht="12.75">
      <c r="B17" s="55">
        <v>4</v>
      </c>
      <c r="C17" s="56">
        <v>92.4668</v>
      </c>
      <c r="D17" s="56">
        <v>4.0805</v>
      </c>
      <c r="E17" s="56">
        <v>1.0031</v>
      </c>
      <c r="F17" s="56">
        <v>0.1247</v>
      </c>
      <c r="G17" s="56">
        <v>0.202</v>
      </c>
      <c r="H17" s="56">
        <v>0.0182</v>
      </c>
      <c r="I17" s="56">
        <v>0.0602</v>
      </c>
      <c r="J17" s="56">
        <v>0.0481</v>
      </c>
      <c r="K17" s="56">
        <v>0.0851</v>
      </c>
      <c r="L17" s="56">
        <v>0.009</v>
      </c>
      <c r="M17" s="56">
        <v>1.5983</v>
      </c>
      <c r="N17" s="56">
        <v>0.3041</v>
      </c>
      <c r="O17" s="56">
        <v>0.7267</v>
      </c>
      <c r="P17" s="57">
        <v>34.873</v>
      </c>
      <c r="Q17" s="58">
        <v>8329.27</v>
      </c>
      <c r="R17" s="57">
        <v>38.6172</v>
      </c>
      <c r="S17" s="58">
        <v>9223.56</v>
      </c>
      <c r="T17" s="57">
        <v>49.7159</v>
      </c>
      <c r="U17" s="57"/>
      <c r="V17" s="59"/>
      <c r="W17" s="79"/>
      <c r="X17" s="84"/>
      <c r="Y17" s="83"/>
      <c r="AA17" s="70">
        <f>SUM(C17:N17)</f>
        <v>100.0001</v>
      </c>
      <c r="AB17" s="71"/>
    </row>
    <row r="18" spans="2:29" ht="12.75">
      <c r="B18" s="17">
        <v>5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7"/>
      <c r="Q18" s="58"/>
      <c r="R18" s="57"/>
      <c r="S18" s="59"/>
      <c r="T18" s="57"/>
      <c r="U18" s="9"/>
      <c r="V18" s="9"/>
      <c r="W18" s="63"/>
      <c r="X18" s="43"/>
      <c r="Y18" s="18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2:29" ht="12.75">
      <c r="B19" s="17">
        <v>6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7"/>
      <c r="Q19" s="58"/>
      <c r="R19" s="57"/>
      <c r="S19" s="59"/>
      <c r="T19" s="57"/>
      <c r="U19" s="9"/>
      <c r="V19" s="9"/>
      <c r="W19" s="63"/>
      <c r="X19" s="43"/>
      <c r="Y19" s="18"/>
      <c r="AA19" s="4">
        <f t="shared" si="0"/>
        <v>0</v>
      </c>
      <c r="AB19" s="32" t="str">
        <f t="shared" si="1"/>
        <v> </v>
      </c>
      <c r="AC19"/>
    </row>
    <row r="20" spans="2:29" ht="12.75">
      <c r="B20" s="17">
        <v>7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7"/>
      <c r="Q20" s="58"/>
      <c r="R20" s="57"/>
      <c r="S20" s="58"/>
      <c r="T20" s="57"/>
      <c r="U20" s="59"/>
      <c r="V20" s="59"/>
      <c r="W20" s="88"/>
      <c r="X20" s="61"/>
      <c r="Y20" s="62"/>
      <c r="AA20" s="4">
        <f t="shared" si="0"/>
        <v>0</v>
      </c>
      <c r="AB20" s="32" t="str">
        <f t="shared" si="1"/>
        <v> </v>
      </c>
      <c r="AC20"/>
    </row>
    <row r="21" spans="2:29" ht="12.75">
      <c r="B21" s="17">
        <v>8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7"/>
      <c r="Q21" s="58"/>
      <c r="R21" s="57"/>
      <c r="S21" s="58"/>
      <c r="T21" s="57"/>
      <c r="U21" s="9"/>
      <c r="V21" s="9"/>
      <c r="W21" s="63"/>
      <c r="X21" s="43"/>
      <c r="Y21" s="18"/>
      <c r="AA21" s="4">
        <f t="shared" si="0"/>
        <v>0</v>
      </c>
      <c r="AB21" s="32" t="str">
        <f t="shared" si="1"/>
        <v> </v>
      </c>
      <c r="AC21"/>
    </row>
    <row r="22" spans="2:29" ht="15" customHeight="1">
      <c r="B22" s="17">
        <v>9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7"/>
      <c r="Q22" s="58"/>
      <c r="R22" s="57"/>
      <c r="S22" s="58"/>
      <c r="T22" s="57"/>
      <c r="U22" s="9"/>
      <c r="V22" s="9"/>
      <c r="W22" s="89"/>
      <c r="X22" s="47"/>
      <c r="Y22" s="47"/>
      <c r="AA22" s="4">
        <f t="shared" si="0"/>
        <v>0</v>
      </c>
      <c r="AB22" s="32" t="str">
        <f t="shared" si="1"/>
        <v> </v>
      </c>
      <c r="AC22"/>
    </row>
    <row r="23" spans="2:28" s="69" customFormat="1" ht="12.75">
      <c r="B23" s="55">
        <v>10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7"/>
      <c r="Q23" s="58"/>
      <c r="R23" s="57"/>
      <c r="S23" s="58"/>
      <c r="T23" s="57"/>
      <c r="U23" s="59"/>
      <c r="V23" s="59"/>
      <c r="W23" s="79"/>
      <c r="X23" s="84"/>
      <c r="Y23" s="83"/>
      <c r="AA23" s="70">
        <f>SUM(C23:N23)</f>
        <v>0</v>
      </c>
      <c r="AB23" s="71"/>
    </row>
    <row r="24" spans="2:29" ht="12.75">
      <c r="B24" s="17">
        <v>11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7"/>
      <c r="Q24" s="58"/>
      <c r="R24" s="57"/>
      <c r="S24" s="58"/>
      <c r="T24" s="57"/>
      <c r="U24" s="9"/>
      <c r="V24" s="9"/>
      <c r="W24" s="63"/>
      <c r="X24" s="43"/>
      <c r="Y24" s="18"/>
      <c r="AA24" s="4">
        <f t="shared" si="0"/>
        <v>0</v>
      </c>
      <c r="AB24" s="32" t="str">
        <f t="shared" si="1"/>
        <v> </v>
      </c>
      <c r="AC24"/>
    </row>
    <row r="25" spans="2:29" ht="12.75">
      <c r="B25" s="55">
        <v>12</v>
      </c>
      <c r="C25" s="56">
        <v>92.3514</v>
      </c>
      <c r="D25" s="56">
        <v>4.2033</v>
      </c>
      <c r="E25" s="56">
        <v>0.9955</v>
      </c>
      <c r="F25" s="56">
        <v>0.1342</v>
      </c>
      <c r="G25" s="56">
        <v>0.2195</v>
      </c>
      <c r="H25" s="56">
        <v>0.0062</v>
      </c>
      <c r="I25" s="56">
        <v>0.0639</v>
      </c>
      <c r="J25" s="56">
        <v>0.0529</v>
      </c>
      <c r="K25" s="56">
        <v>0.0938</v>
      </c>
      <c r="L25" s="56">
        <v>0.0082</v>
      </c>
      <c r="M25" s="56">
        <v>1.5755</v>
      </c>
      <c r="N25" s="56">
        <v>0.2956</v>
      </c>
      <c r="O25" s="56">
        <v>0.7278</v>
      </c>
      <c r="P25" s="57">
        <v>34.9406</v>
      </c>
      <c r="Q25" s="58">
        <v>8345.42</v>
      </c>
      <c r="R25" s="57">
        <v>38.6899</v>
      </c>
      <c r="S25" s="58">
        <v>9240.92</v>
      </c>
      <c r="T25" s="57">
        <v>49.7732</v>
      </c>
      <c r="U25" s="57"/>
      <c r="V25" s="9"/>
      <c r="W25" s="63"/>
      <c r="X25" s="43"/>
      <c r="Y25" s="18"/>
      <c r="AA25" s="4">
        <f t="shared" si="0"/>
        <v>100.00000000000001</v>
      </c>
      <c r="AB25" s="32" t="str">
        <f t="shared" si="1"/>
        <v>ОК</v>
      </c>
      <c r="AC25"/>
    </row>
    <row r="26" spans="2:29" ht="12.75">
      <c r="B26" s="17">
        <v>13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7"/>
      <c r="Q26" s="58"/>
      <c r="R26" s="57"/>
      <c r="S26" s="58"/>
      <c r="T26" s="57"/>
      <c r="U26" s="9"/>
      <c r="V26" s="9"/>
      <c r="W26" s="63"/>
      <c r="X26" s="43"/>
      <c r="Y26" s="18"/>
      <c r="AA26" s="4">
        <f t="shared" si="0"/>
        <v>0</v>
      </c>
      <c r="AB26" s="32" t="str">
        <f t="shared" si="1"/>
        <v> </v>
      </c>
      <c r="AC26"/>
    </row>
    <row r="27" spans="2:29" ht="12.75">
      <c r="B27" s="55">
        <v>14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7"/>
      <c r="Q27" s="58"/>
      <c r="R27" s="57"/>
      <c r="S27" s="59"/>
      <c r="T27" s="57"/>
      <c r="U27" s="59"/>
      <c r="V27" s="59"/>
      <c r="W27" s="60"/>
      <c r="X27" s="61"/>
      <c r="Y27" s="62"/>
      <c r="AA27" s="4">
        <f>SUM(C27:N27)</f>
        <v>0</v>
      </c>
      <c r="AB27" s="32" t="str">
        <f>IF(AA27=100,"ОК"," ")</f>
        <v> </v>
      </c>
      <c r="AC27"/>
    </row>
    <row r="28" spans="2:28" s="69" customFormat="1" ht="12.75">
      <c r="B28" s="55">
        <v>15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7"/>
      <c r="Q28" s="58"/>
      <c r="R28" s="57"/>
      <c r="S28" s="59"/>
      <c r="T28" s="57"/>
      <c r="U28" s="59"/>
      <c r="V28" s="59"/>
      <c r="W28" s="60"/>
      <c r="X28" s="61"/>
      <c r="Y28" s="62"/>
      <c r="AA28" s="70">
        <f>SUM(C28:N28)</f>
        <v>0</v>
      </c>
      <c r="AB28" s="71"/>
    </row>
    <row r="29" spans="2:29" ht="12.75">
      <c r="B29" s="19">
        <v>16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7"/>
      <c r="Q29" s="58"/>
      <c r="R29" s="57"/>
      <c r="S29" s="59"/>
      <c r="T29" s="57"/>
      <c r="U29" s="9"/>
      <c r="V29" s="9"/>
      <c r="W29" s="63"/>
      <c r="X29" s="43"/>
      <c r="Y29" s="18"/>
      <c r="AA29" s="4">
        <f t="shared" si="0"/>
        <v>0</v>
      </c>
      <c r="AB29" s="32" t="str">
        <f t="shared" si="1"/>
        <v> </v>
      </c>
      <c r="AC29"/>
    </row>
    <row r="30" spans="2:29" ht="12.75">
      <c r="B30" s="19">
        <v>17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7"/>
      <c r="Q30" s="58"/>
      <c r="R30" s="57"/>
      <c r="S30" s="59"/>
      <c r="T30" s="57"/>
      <c r="U30" s="9"/>
      <c r="V30" s="9"/>
      <c r="W30" s="63"/>
      <c r="X30" s="43"/>
      <c r="Y30" s="18"/>
      <c r="AA30" s="4">
        <f t="shared" si="0"/>
        <v>0</v>
      </c>
      <c r="AB30" s="32" t="str">
        <f t="shared" si="1"/>
        <v> </v>
      </c>
      <c r="AC30"/>
    </row>
    <row r="31" spans="2:28" s="69" customFormat="1" ht="12.75">
      <c r="B31" s="55">
        <v>18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7"/>
      <c r="Q31" s="58"/>
      <c r="R31" s="57"/>
      <c r="S31" s="59"/>
      <c r="T31" s="57"/>
      <c r="U31" s="59"/>
      <c r="V31" s="59"/>
      <c r="W31" s="60"/>
      <c r="X31" s="85"/>
      <c r="Y31" s="86"/>
      <c r="AA31" s="70">
        <f>SUM(C31:N31)</f>
        <v>0</v>
      </c>
      <c r="AB31" s="71"/>
    </row>
    <row r="32" spans="2:28" s="76" customFormat="1" ht="12.75">
      <c r="B32" s="55">
        <v>19</v>
      </c>
      <c r="C32" s="56">
        <v>92.4126</v>
      </c>
      <c r="D32" s="56">
        <v>4.1254</v>
      </c>
      <c r="E32" s="56">
        <v>0.9869</v>
      </c>
      <c r="F32" s="56">
        <v>0.1331</v>
      </c>
      <c r="G32" s="56">
        <v>0.2213</v>
      </c>
      <c r="H32" s="56">
        <v>0.0066</v>
      </c>
      <c r="I32" s="56">
        <v>0.0858</v>
      </c>
      <c r="J32" s="56">
        <v>0.0643</v>
      </c>
      <c r="K32" s="56">
        <v>0.1106</v>
      </c>
      <c r="L32" s="56">
        <v>0.0092</v>
      </c>
      <c r="M32" s="56">
        <v>1.5601</v>
      </c>
      <c r="N32" s="56">
        <v>0.2841</v>
      </c>
      <c r="O32" s="56">
        <v>0.7283</v>
      </c>
      <c r="P32" s="57">
        <v>34.9814</v>
      </c>
      <c r="Q32" s="58">
        <v>8355.16</v>
      </c>
      <c r="R32" s="57">
        <v>38.734</v>
      </c>
      <c r="S32" s="58">
        <v>9251.46</v>
      </c>
      <c r="T32" s="57">
        <v>49.8115</v>
      </c>
      <c r="U32" s="75"/>
      <c r="V32" s="75"/>
      <c r="W32" s="60" t="s">
        <v>50</v>
      </c>
      <c r="X32" s="61">
        <v>0.006</v>
      </c>
      <c r="Y32" s="62">
        <v>0.0001</v>
      </c>
      <c r="AA32" s="77">
        <f>SUM(C32:N32)</f>
        <v>100.00000000000003</v>
      </c>
      <c r="AB32" s="78"/>
    </row>
    <row r="33" spans="2:29" ht="12.75">
      <c r="B33" s="19">
        <v>20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7"/>
      <c r="Q33" s="58"/>
      <c r="R33" s="57"/>
      <c r="S33" s="59"/>
      <c r="T33" s="57"/>
      <c r="U33" s="9"/>
      <c r="V33" s="9"/>
      <c r="W33" s="63"/>
      <c r="X33" s="43"/>
      <c r="Y33" s="18"/>
      <c r="AA33" s="4">
        <f t="shared" si="0"/>
        <v>0</v>
      </c>
      <c r="AB33" s="32" t="str">
        <f t="shared" si="1"/>
        <v> </v>
      </c>
      <c r="AC33"/>
    </row>
    <row r="34" spans="2:29" ht="12.75">
      <c r="B34" s="19">
        <v>21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7"/>
      <c r="Q34" s="58"/>
      <c r="R34" s="57"/>
      <c r="S34" s="59"/>
      <c r="T34" s="57"/>
      <c r="U34" s="9"/>
      <c r="V34" s="9"/>
      <c r="W34" s="63"/>
      <c r="X34" s="43"/>
      <c r="Y34" s="18"/>
      <c r="AA34" s="4">
        <f t="shared" si="0"/>
        <v>0</v>
      </c>
      <c r="AB34" s="32" t="str">
        <f t="shared" si="1"/>
        <v> </v>
      </c>
      <c r="AC34"/>
    </row>
    <row r="35" spans="2:29" ht="12.75">
      <c r="B35" s="19">
        <v>22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/>
      <c r="Q35" s="74"/>
      <c r="R35" s="73"/>
      <c r="S35" s="75"/>
      <c r="T35" s="73"/>
      <c r="U35" s="75"/>
      <c r="V35" s="75"/>
      <c r="W35" s="63"/>
      <c r="X35" s="43"/>
      <c r="Y35" s="18"/>
      <c r="AA35" s="4">
        <f t="shared" si="0"/>
        <v>0</v>
      </c>
      <c r="AB35" s="32" t="str">
        <f t="shared" si="1"/>
        <v> </v>
      </c>
      <c r="AC35"/>
    </row>
    <row r="36" spans="2:29" ht="12.75">
      <c r="B36" s="19">
        <v>23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  <c r="Q36" s="74"/>
      <c r="R36" s="73"/>
      <c r="S36" s="75"/>
      <c r="T36" s="73"/>
      <c r="U36" s="9"/>
      <c r="V36" s="9"/>
      <c r="W36" s="63"/>
      <c r="X36" s="43"/>
      <c r="Y36" s="18"/>
      <c r="AA36" s="4">
        <f t="shared" si="0"/>
        <v>0</v>
      </c>
      <c r="AB36" s="32" t="str">
        <f t="shared" si="1"/>
        <v> </v>
      </c>
      <c r="AC36"/>
    </row>
    <row r="37" spans="2:28" s="76" customFormat="1" ht="12.75">
      <c r="B37" s="55">
        <v>24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3"/>
      <c r="Q37" s="74"/>
      <c r="R37" s="73"/>
      <c r="S37" s="75"/>
      <c r="T37" s="73"/>
      <c r="U37" s="75"/>
      <c r="V37" s="75"/>
      <c r="W37" s="60"/>
      <c r="X37" s="85"/>
      <c r="Y37" s="86"/>
      <c r="AA37" s="77">
        <f>SUM(C37:N37)</f>
        <v>0</v>
      </c>
      <c r="AB37" s="78"/>
    </row>
    <row r="38" spans="2:29" ht="12.75">
      <c r="B38" s="19">
        <v>25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3"/>
      <c r="Q38" s="74"/>
      <c r="R38" s="73"/>
      <c r="S38" s="75"/>
      <c r="T38" s="73"/>
      <c r="U38" s="9"/>
      <c r="V38" s="9"/>
      <c r="W38" s="63"/>
      <c r="X38" s="43"/>
      <c r="Y38" s="18"/>
      <c r="AA38" s="4">
        <f t="shared" si="0"/>
        <v>0</v>
      </c>
      <c r="AB38" s="32" t="str">
        <f t="shared" si="1"/>
        <v> </v>
      </c>
      <c r="AC38"/>
    </row>
    <row r="39" spans="2:28" s="69" customFormat="1" ht="12.75">
      <c r="B39" s="55">
        <v>26</v>
      </c>
      <c r="C39" s="72">
        <v>92.4021</v>
      </c>
      <c r="D39" s="72">
        <v>4.1528</v>
      </c>
      <c r="E39" s="72">
        <v>0.9723</v>
      </c>
      <c r="F39" s="72">
        <v>0.1287</v>
      </c>
      <c r="G39" s="72">
        <v>0.213</v>
      </c>
      <c r="H39" s="72">
        <v>0.0042</v>
      </c>
      <c r="I39" s="72">
        <v>0.0793</v>
      </c>
      <c r="J39" s="72">
        <v>0.0603</v>
      </c>
      <c r="K39" s="72">
        <v>0.0778</v>
      </c>
      <c r="L39" s="72">
        <v>0.009</v>
      </c>
      <c r="M39" s="72">
        <v>1.5591</v>
      </c>
      <c r="N39" s="72">
        <v>0.3413</v>
      </c>
      <c r="O39" s="72">
        <v>0.7275</v>
      </c>
      <c r="P39" s="73">
        <v>34.8968</v>
      </c>
      <c r="Q39" s="74">
        <v>8334.96</v>
      </c>
      <c r="R39" s="73">
        <v>38.6426</v>
      </c>
      <c r="S39" s="74">
        <v>9229.63</v>
      </c>
      <c r="T39" s="73">
        <v>49.7227</v>
      </c>
      <c r="U39" s="59">
        <v>-7.5</v>
      </c>
      <c r="V39" s="59">
        <v>-6.2</v>
      </c>
      <c r="W39" s="79"/>
      <c r="X39" s="80"/>
      <c r="Y39" s="56"/>
      <c r="AA39" s="77">
        <f>SUM(C39:N39)</f>
        <v>99.9999</v>
      </c>
      <c r="AB39" s="71"/>
    </row>
    <row r="40" spans="2:29" ht="12.75">
      <c r="B40" s="19">
        <v>27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3"/>
      <c r="Q40" s="74"/>
      <c r="R40" s="73"/>
      <c r="S40" s="75"/>
      <c r="T40" s="73"/>
      <c r="U40" s="46"/>
      <c r="V40" s="46"/>
      <c r="W40" s="43"/>
      <c r="X40" s="43"/>
      <c r="Y40" s="18"/>
      <c r="AA40" s="4">
        <f t="shared" si="0"/>
        <v>0</v>
      </c>
      <c r="AB40" s="32" t="str">
        <f t="shared" si="1"/>
        <v> </v>
      </c>
      <c r="AC40"/>
    </row>
    <row r="41" spans="2:29" ht="12.75">
      <c r="B41" s="19">
        <v>28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3"/>
      <c r="Q41" s="74"/>
      <c r="R41" s="73"/>
      <c r="S41" s="75"/>
      <c r="T41" s="73"/>
      <c r="U41" s="46"/>
      <c r="V41" s="46"/>
      <c r="W41" s="43"/>
      <c r="X41" s="43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3"/>
      <c r="Q42" s="74"/>
      <c r="R42" s="73"/>
      <c r="S42" s="75"/>
      <c r="T42" s="73"/>
      <c r="U42" s="46"/>
      <c r="V42" s="46"/>
      <c r="W42" s="43"/>
      <c r="X42" s="43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3"/>
      <c r="Q43" s="74"/>
      <c r="R43" s="73"/>
      <c r="S43" s="75"/>
      <c r="T43" s="73"/>
      <c r="U43" s="46"/>
      <c r="V43" s="46"/>
      <c r="W43" s="43"/>
      <c r="X43" s="43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2:29" ht="12.75" customHeight="1">
      <c r="B45" s="19">
        <v>31</v>
      </c>
      <c r="C45" s="18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63"/>
      <c r="P45" s="44"/>
      <c r="Q45" s="45"/>
      <c r="R45" s="44"/>
      <c r="S45" s="45"/>
      <c r="T45" s="48"/>
      <c r="U45" s="46"/>
      <c r="V45" s="46"/>
      <c r="W45" s="43"/>
      <c r="X45" s="43"/>
      <c r="Y45" s="18"/>
      <c r="AA45" s="4">
        <f>SUM(C45:N45)</f>
        <v>0</v>
      </c>
      <c r="AB45" s="32" t="str">
        <f>IF(AA45=100,"ОК"," ")</f>
        <v> </v>
      </c>
      <c r="AC45"/>
    </row>
    <row r="46" spans="3:4" ht="12.75">
      <c r="C46" s="1"/>
      <c r="D46" s="1"/>
    </row>
    <row r="47" spans="3:29" s="1" customFormat="1" ht="15">
      <c r="C47" s="13" t="s">
        <v>51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69</v>
      </c>
      <c r="Q47" s="13"/>
      <c r="R47" s="13"/>
      <c r="S47" s="13"/>
      <c r="T47" s="64"/>
      <c r="U47" s="65"/>
      <c r="V47" s="65"/>
      <c r="W47" s="90">
        <v>2016</v>
      </c>
      <c r="X47" s="90"/>
      <c r="Y47" s="66"/>
      <c r="AC47" s="67"/>
    </row>
    <row r="48" spans="4:29" s="1" customFormat="1" ht="12.75">
      <c r="D48" s="1" t="s">
        <v>27</v>
      </c>
      <c r="L48" s="2" t="s">
        <v>0</v>
      </c>
      <c r="O48" s="2"/>
      <c r="P48" s="68" t="s">
        <v>29</v>
      </c>
      <c r="Q48" s="68"/>
      <c r="T48" s="2"/>
      <c r="W48" s="2"/>
      <c r="X48" s="2" t="s">
        <v>16</v>
      </c>
      <c r="AC48" s="67"/>
    </row>
    <row r="49" spans="3:29" s="1" customFormat="1" ht="18" customHeight="1">
      <c r="C49" s="13" t="s">
        <v>52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70</v>
      </c>
      <c r="Q49" s="13"/>
      <c r="R49" s="13"/>
      <c r="S49" s="13"/>
      <c r="T49" s="13"/>
      <c r="U49" s="65"/>
      <c r="V49" s="65"/>
      <c r="W49" s="90">
        <v>2016</v>
      </c>
      <c r="X49" s="90"/>
      <c r="Y49" s="13"/>
      <c r="AC49" s="67"/>
    </row>
    <row r="50" spans="4:29" s="1" customFormat="1" ht="12.75">
      <c r="D50" s="1" t="s">
        <v>28</v>
      </c>
      <c r="L50" s="2" t="s">
        <v>0</v>
      </c>
      <c r="O50" s="2"/>
      <c r="P50" s="2" t="s">
        <v>29</v>
      </c>
      <c r="Q50" s="2"/>
      <c r="T50" s="2"/>
      <c r="W50" s="2"/>
      <c r="X50" s="1" t="s">
        <v>16</v>
      </c>
      <c r="AC50" s="67"/>
    </row>
    <row r="54" spans="3:10" ht="12.75">
      <c r="C54" s="49"/>
      <c r="D54" s="39" t="s">
        <v>44</v>
      </c>
      <c r="E54" s="39"/>
      <c r="F54" s="39"/>
      <c r="G54" s="39"/>
      <c r="H54" s="39"/>
      <c r="I54" s="39"/>
      <c r="J54" s="39"/>
    </row>
  </sheetData>
  <sheetProtection/>
  <mergeCells count="31">
    <mergeCell ref="W10:W13"/>
    <mergeCell ref="V10:V13"/>
    <mergeCell ref="C6:AA6"/>
    <mergeCell ref="Y10:Y13"/>
    <mergeCell ref="U10:U13"/>
    <mergeCell ref="D11:D13"/>
    <mergeCell ref="G11:G13"/>
    <mergeCell ref="B7:Y7"/>
    <mergeCell ref="B8:Y8"/>
    <mergeCell ref="K11:K13"/>
    <mergeCell ref="J11:J13"/>
    <mergeCell ref="E11:E13"/>
    <mergeCell ref="X10:X13"/>
    <mergeCell ref="C11:C13"/>
    <mergeCell ref="F11:F13"/>
    <mergeCell ref="I11:I13"/>
    <mergeCell ref="S11:S13"/>
    <mergeCell ref="N11:N13"/>
    <mergeCell ref="C10:N10"/>
    <mergeCell ref="T11:T13"/>
    <mergeCell ref="O10:T10"/>
    <mergeCell ref="W49:X49"/>
    <mergeCell ref="W47:X47"/>
    <mergeCell ref="B10:B13"/>
    <mergeCell ref="O11:O13"/>
    <mergeCell ref="Q11:Q13"/>
    <mergeCell ref="R11:R13"/>
    <mergeCell ref="H11:H13"/>
    <mergeCell ref="M11:M13"/>
    <mergeCell ref="P11:P13"/>
    <mergeCell ref="L11:L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="90" zoomScaleSheetLayoutView="90" workbookViewId="0" topLeftCell="A7">
      <selection activeCell="C13" sqref="C13:C43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81" t="s">
        <v>30</v>
      </c>
      <c r="C1" s="81"/>
      <c r="D1" s="81"/>
      <c r="E1" s="81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81" t="s">
        <v>31</v>
      </c>
      <c r="C2" s="81"/>
      <c r="D2" s="81"/>
      <c r="E2" s="81"/>
      <c r="F2" s="40"/>
      <c r="G2" s="40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82" t="s">
        <v>53</v>
      </c>
      <c r="C3" s="82"/>
      <c r="D3" s="82"/>
      <c r="E3" s="81"/>
      <c r="F3" s="40"/>
      <c r="G3" s="40"/>
      <c r="H3" s="40"/>
      <c r="I3" s="39"/>
      <c r="J3" s="41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3"/>
    </row>
    <row r="4" spans="2:25" ht="12.75">
      <c r="B4" s="40"/>
      <c r="C4" s="40"/>
      <c r="D4" s="40"/>
      <c r="E4" s="40"/>
      <c r="F4" s="40"/>
      <c r="G4" s="40"/>
      <c r="H4" s="40"/>
      <c r="I4" s="39"/>
      <c r="J4" s="41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3"/>
    </row>
    <row r="5" spans="2:25" ht="15">
      <c r="B5" s="39"/>
      <c r="C5" s="108" t="s">
        <v>36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22"/>
    </row>
    <row r="6" spans="2:29" ht="18" customHeight="1">
      <c r="B6" s="105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54"/>
      <c r="AA6" s="54"/>
      <c r="AC6" s="6"/>
    </row>
    <row r="7" spans="2:29" ht="18" customHeight="1">
      <c r="B7" s="106" t="s">
        <v>71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54"/>
      <c r="AA7" s="54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91" t="s">
        <v>26</v>
      </c>
      <c r="C9" s="97" t="s">
        <v>41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109" t="s">
        <v>42</v>
      </c>
      <c r="X9" s="110" t="s">
        <v>45</v>
      </c>
      <c r="Y9" s="24"/>
      <c r="Z9"/>
    </row>
    <row r="10" spans="2:26" ht="48.75" customHeight="1">
      <c r="B10" s="92"/>
      <c r="C10" s="96" t="s">
        <v>67</v>
      </c>
      <c r="D10" s="95"/>
      <c r="E10" s="95"/>
      <c r="F10" s="95"/>
      <c r="G10" s="95"/>
      <c r="H10" s="95"/>
      <c r="I10" s="95"/>
      <c r="J10" s="95"/>
      <c r="K10" s="95"/>
      <c r="L10" s="95"/>
      <c r="M10" s="91"/>
      <c r="N10" s="91"/>
      <c r="O10" s="91"/>
      <c r="P10" s="91"/>
      <c r="Q10" s="91"/>
      <c r="R10" s="91"/>
      <c r="S10" s="91"/>
      <c r="T10" s="91"/>
      <c r="U10" s="91"/>
      <c r="V10" s="115"/>
      <c r="W10" s="109"/>
      <c r="X10" s="111"/>
      <c r="Y10" s="24"/>
      <c r="Z10"/>
    </row>
    <row r="11" spans="2:26" ht="15.75" customHeight="1">
      <c r="B11" s="92"/>
      <c r="C11" s="96"/>
      <c r="D11" s="95"/>
      <c r="E11" s="95"/>
      <c r="F11" s="95"/>
      <c r="G11" s="95"/>
      <c r="H11" s="95"/>
      <c r="I11" s="95"/>
      <c r="J11" s="95"/>
      <c r="K11" s="95"/>
      <c r="L11" s="95"/>
      <c r="M11" s="92"/>
      <c r="N11" s="92"/>
      <c r="O11" s="92"/>
      <c r="P11" s="92"/>
      <c r="Q11" s="92"/>
      <c r="R11" s="92"/>
      <c r="S11" s="92"/>
      <c r="T11" s="92"/>
      <c r="U11" s="92"/>
      <c r="V11" s="116"/>
      <c r="W11" s="109"/>
      <c r="X11" s="111"/>
      <c r="Y11" s="24"/>
      <c r="Z11"/>
    </row>
    <row r="12" spans="2:26" ht="30" customHeight="1">
      <c r="B12" s="93"/>
      <c r="C12" s="96"/>
      <c r="D12" s="95"/>
      <c r="E12" s="95"/>
      <c r="F12" s="95"/>
      <c r="G12" s="95"/>
      <c r="H12" s="95"/>
      <c r="I12" s="95"/>
      <c r="J12" s="95"/>
      <c r="K12" s="95"/>
      <c r="L12" s="95"/>
      <c r="M12" s="94"/>
      <c r="N12" s="94"/>
      <c r="O12" s="94"/>
      <c r="P12" s="94"/>
      <c r="Q12" s="94"/>
      <c r="R12" s="94"/>
      <c r="S12" s="94"/>
      <c r="T12" s="94"/>
      <c r="U12" s="94"/>
      <c r="V12" s="117"/>
      <c r="W12" s="109"/>
      <c r="X12" s="112"/>
      <c r="Y12" s="24"/>
      <c r="Z12"/>
    </row>
    <row r="13" spans="2:27" ht="15.75" customHeight="1">
      <c r="B13" s="17">
        <v>1</v>
      </c>
      <c r="C13" s="87">
        <v>18101.75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35">
        <f>SUM(C13:V13)</f>
        <v>18101.75</v>
      </c>
      <c r="X13" s="51">
        <v>34.91</v>
      </c>
      <c r="Y13" s="25"/>
      <c r="Z13" s="107" t="s">
        <v>46</v>
      </c>
      <c r="AA13" s="107"/>
    </row>
    <row r="14" spans="2:27" ht="15.75">
      <c r="B14" s="17">
        <v>2</v>
      </c>
      <c r="C14" s="87">
        <v>63071.26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35">
        <f aca="true" t="shared" si="0" ref="W14:W42">SUM(C14:V14)</f>
        <v>63071.26</v>
      </c>
      <c r="X14" s="33">
        <f>IF(Паспорт!P15&gt;0,Паспорт!P15,X13)</f>
        <v>34.91</v>
      </c>
      <c r="Y14" s="25"/>
      <c r="Z14" s="107"/>
      <c r="AA14" s="107"/>
    </row>
    <row r="15" spans="2:27" ht="15.75">
      <c r="B15" s="17">
        <v>3</v>
      </c>
      <c r="C15" s="87">
        <v>38541.77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35">
        <f t="shared" si="0"/>
        <v>38541.77</v>
      </c>
      <c r="X15" s="33">
        <f>IF(Паспорт!P16&gt;0,Паспорт!P16,X14)</f>
        <v>34.91</v>
      </c>
      <c r="Y15" s="25"/>
      <c r="Z15" s="107"/>
      <c r="AA15" s="107"/>
    </row>
    <row r="16" spans="2:27" ht="15.75">
      <c r="B16" s="17">
        <v>4</v>
      </c>
      <c r="C16" s="87">
        <v>408.25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35">
        <f t="shared" si="0"/>
        <v>408.25</v>
      </c>
      <c r="X16" s="33">
        <f>IF(Паспорт!P17&gt;0,Паспорт!P17,X15)</f>
        <v>34.873</v>
      </c>
      <c r="Y16" s="25"/>
      <c r="Z16" s="107"/>
      <c r="AA16" s="107"/>
    </row>
    <row r="17" spans="2:27" ht="15.75">
      <c r="B17" s="17">
        <v>5</v>
      </c>
      <c r="C17" s="87">
        <v>346.32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35">
        <f t="shared" si="0"/>
        <v>346.32</v>
      </c>
      <c r="X17" s="33">
        <f>IF(Паспорт!P18&gt;0,Паспорт!P18,X16)</f>
        <v>34.873</v>
      </c>
      <c r="Y17" s="25"/>
      <c r="Z17" s="107"/>
      <c r="AA17" s="107"/>
    </row>
    <row r="18" spans="2:27" ht="15.75" customHeight="1">
      <c r="B18" s="17">
        <v>6</v>
      </c>
      <c r="C18" s="87">
        <v>350.34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35">
        <f t="shared" si="0"/>
        <v>350.34</v>
      </c>
      <c r="X18" s="33">
        <f>IF(Паспорт!P19&gt;0,Паспорт!P19,X17)</f>
        <v>34.873</v>
      </c>
      <c r="Y18" s="25"/>
      <c r="Z18" s="107"/>
      <c r="AA18" s="107"/>
    </row>
    <row r="19" spans="2:27" ht="15.75">
      <c r="B19" s="17">
        <v>7</v>
      </c>
      <c r="C19" s="87">
        <v>383.93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35">
        <f t="shared" si="0"/>
        <v>383.93</v>
      </c>
      <c r="X19" s="33">
        <f>IF(Паспорт!P20&gt;0,Паспорт!P20,X18)</f>
        <v>34.873</v>
      </c>
      <c r="Y19" s="25"/>
      <c r="Z19" s="107"/>
      <c r="AA19" s="107"/>
    </row>
    <row r="20" spans="2:27" ht="15.75">
      <c r="B20" s="17">
        <v>8</v>
      </c>
      <c r="C20" s="87">
        <v>363.84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35">
        <f t="shared" si="0"/>
        <v>363.84</v>
      </c>
      <c r="X20" s="33">
        <f>IF(Паспорт!P21&gt;0,Паспорт!P21,X19)</f>
        <v>34.873</v>
      </c>
      <c r="Y20" s="25"/>
      <c r="Z20" s="107"/>
      <c r="AA20" s="107"/>
    </row>
    <row r="21" spans="2:26" ht="15" customHeight="1">
      <c r="B21" s="17">
        <v>9</v>
      </c>
      <c r="C21" s="87">
        <v>436.58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35">
        <f t="shared" si="0"/>
        <v>436.58</v>
      </c>
      <c r="X21" s="33">
        <f>IF(Паспорт!P22&gt;0,Паспорт!P22,X20)</f>
        <v>34.873</v>
      </c>
      <c r="Y21" s="25"/>
      <c r="Z21" s="31"/>
    </row>
    <row r="22" spans="2:26" ht="15.75">
      <c r="B22" s="17">
        <v>10</v>
      </c>
      <c r="C22" s="87">
        <v>27600.84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35">
        <f t="shared" si="0"/>
        <v>27600.84</v>
      </c>
      <c r="X22" s="33">
        <f>IF(Паспорт!P23&gt;0,Паспорт!P23,X21)</f>
        <v>34.873</v>
      </c>
      <c r="Y22" s="25"/>
      <c r="Z22" s="31"/>
    </row>
    <row r="23" spans="2:26" ht="15.75">
      <c r="B23" s="17">
        <v>11</v>
      </c>
      <c r="C23" s="87">
        <v>411.31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35">
        <f t="shared" si="0"/>
        <v>411.31</v>
      </c>
      <c r="X23" s="33">
        <f>IF(Паспорт!P24&gt;0,Паспорт!P24,X22)</f>
        <v>34.873</v>
      </c>
      <c r="Y23" s="25"/>
      <c r="Z23" s="31"/>
    </row>
    <row r="24" spans="2:26" ht="15.75">
      <c r="B24" s="17">
        <v>12</v>
      </c>
      <c r="C24" s="87">
        <v>540.16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35">
        <f t="shared" si="0"/>
        <v>540.16</v>
      </c>
      <c r="X24" s="33">
        <f>IF(Паспорт!P25&gt;0,Паспорт!P25,X23)</f>
        <v>34.9406</v>
      </c>
      <c r="Y24" s="25"/>
      <c r="Z24" s="31"/>
    </row>
    <row r="25" spans="2:26" ht="15.75">
      <c r="B25" s="17">
        <v>13</v>
      </c>
      <c r="C25" s="87">
        <v>151.36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35">
        <f t="shared" si="0"/>
        <v>151.36</v>
      </c>
      <c r="X25" s="33">
        <f>IF(Паспорт!P26&gt;0,Паспорт!P26,X24)</f>
        <v>34.9406</v>
      </c>
      <c r="Y25" s="25"/>
      <c r="Z25" s="31"/>
    </row>
    <row r="26" spans="2:26" ht="15.75">
      <c r="B26" s="17">
        <v>14</v>
      </c>
      <c r="C26" s="87">
        <v>282.23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35">
        <f t="shared" si="0"/>
        <v>282.23</v>
      </c>
      <c r="X26" s="33">
        <f>IF(Паспорт!P27&gt;0,Паспорт!P27,X25)</f>
        <v>34.9406</v>
      </c>
      <c r="Y26" s="25"/>
      <c r="Z26" s="31"/>
    </row>
    <row r="27" spans="2:26" ht="15.75">
      <c r="B27" s="17">
        <v>15</v>
      </c>
      <c r="C27" s="87">
        <v>317.66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35">
        <f t="shared" si="0"/>
        <v>317.66</v>
      </c>
      <c r="X27" s="33">
        <f>IF(Паспорт!P28&gt;0,Паспорт!P28,X26)</f>
        <v>34.9406</v>
      </c>
      <c r="Y27" s="25"/>
      <c r="Z27" s="31"/>
    </row>
    <row r="28" spans="2:26" ht="15.75">
      <c r="B28" s="19">
        <v>16</v>
      </c>
      <c r="C28" s="87">
        <v>31183.3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35">
        <f t="shared" si="0"/>
        <v>31183.3</v>
      </c>
      <c r="X28" s="33">
        <f>IF(Паспорт!P29&gt;0,Паспорт!P29,X27)</f>
        <v>34.9406</v>
      </c>
      <c r="Y28" s="25"/>
      <c r="Z28" s="31"/>
    </row>
    <row r="29" spans="2:26" ht="15.75">
      <c r="B29" s="19">
        <v>17</v>
      </c>
      <c r="C29" s="87">
        <v>57401.89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35">
        <f t="shared" si="0"/>
        <v>57401.89</v>
      </c>
      <c r="X29" s="33">
        <f>IF(Паспорт!P30&gt;0,Паспорт!P30,X28)</f>
        <v>34.9406</v>
      </c>
      <c r="Y29" s="25"/>
      <c r="Z29" s="31"/>
    </row>
    <row r="30" spans="2:26" ht="15.75">
      <c r="B30" s="19">
        <v>18</v>
      </c>
      <c r="C30" s="87">
        <v>27726.98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35">
        <f t="shared" si="0"/>
        <v>27726.98</v>
      </c>
      <c r="X30" s="33">
        <f>IF(Паспорт!P31&gt;0,Паспорт!P31,X29)</f>
        <v>34.9406</v>
      </c>
      <c r="Y30" s="25"/>
      <c r="Z30" s="31"/>
    </row>
    <row r="31" spans="2:26" ht="15.75">
      <c r="B31" s="19">
        <v>19</v>
      </c>
      <c r="C31" s="87">
        <v>7876.98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35">
        <f t="shared" si="0"/>
        <v>7876.98</v>
      </c>
      <c r="X31" s="33">
        <f>IF(Паспорт!P32&gt;0,Паспорт!P32,X30)</f>
        <v>34.9814</v>
      </c>
      <c r="Y31" s="25"/>
      <c r="Z31" s="31"/>
    </row>
    <row r="32" spans="2:26" ht="15.75">
      <c r="B32" s="19">
        <v>20</v>
      </c>
      <c r="C32" s="87">
        <v>363.77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35">
        <f t="shared" si="0"/>
        <v>363.77</v>
      </c>
      <c r="X32" s="33">
        <f>IF(Паспорт!P33&gt;0,Паспорт!P33,X31)</f>
        <v>34.9814</v>
      </c>
      <c r="Y32" s="25"/>
      <c r="Z32" s="31"/>
    </row>
    <row r="33" spans="2:26" ht="15.75">
      <c r="B33" s="19">
        <v>21</v>
      </c>
      <c r="C33" s="87">
        <v>396.76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35">
        <f t="shared" si="0"/>
        <v>396.76</v>
      </c>
      <c r="X33" s="33">
        <f>IF(Паспорт!P34&gt;0,Паспорт!P34,X32)</f>
        <v>34.9814</v>
      </c>
      <c r="Y33" s="25"/>
      <c r="Z33" s="31"/>
    </row>
    <row r="34" spans="2:26" ht="15.75">
      <c r="B34" s="19">
        <v>22</v>
      </c>
      <c r="C34" s="87">
        <v>390.02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35">
        <f t="shared" si="0"/>
        <v>390.02</v>
      </c>
      <c r="X34" s="33">
        <f>IF(Паспорт!P35&gt;0,Паспорт!P35,X33)</f>
        <v>34.9814</v>
      </c>
      <c r="Y34" s="25"/>
      <c r="Z34" s="31"/>
    </row>
    <row r="35" spans="2:26" ht="15.75">
      <c r="B35" s="19">
        <v>23</v>
      </c>
      <c r="C35" s="87">
        <v>412.36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35">
        <f t="shared" si="0"/>
        <v>412.36</v>
      </c>
      <c r="X35" s="33">
        <f>IF(Паспорт!P36&gt;0,Паспорт!P36,X34)</f>
        <v>34.9814</v>
      </c>
      <c r="Y35" s="25"/>
      <c r="Z35" s="31"/>
    </row>
    <row r="36" spans="2:26" ht="15.75">
      <c r="B36" s="19">
        <v>24</v>
      </c>
      <c r="C36" s="87">
        <v>45771.27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35">
        <f t="shared" si="0"/>
        <v>45771.27</v>
      </c>
      <c r="X36" s="33">
        <f>IF(Паспорт!P37&gt;0,Паспорт!P37,X35)</f>
        <v>34.9814</v>
      </c>
      <c r="Y36" s="25"/>
      <c r="Z36" s="31"/>
    </row>
    <row r="37" spans="2:26" ht="15.75">
      <c r="B37" s="19">
        <v>25</v>
      </c>
      <c r="C37" s="87">
        <v>344.98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35">
        <f t="shared" si="0"/>
        <v>344.98</v>
      </c>
      <c r="X37" s="33">
        <f>IF(Паспорт!P38&gt;0,Паспорт!P38,X36)</f>
        <v>34.9814</v>
      </c>
      <c r="Y37" s="25"/>
      <c r="Z37" s="31"/>
    </row>
    <row r="38" spans="2:26" ht="15.75">
      <c r="B38" s="19">
        <v>26</v>
      </c>
      <c r="C38" s="87">
        <v>24666.58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35">
        <f t="shared" si="0"/>
        <v>24666.58</v>
      </c>
      <c r="X38" s="33">
        <f>IF(Паспорт!P39&gt;0,Паспорт!P39,X37)</f>
        <v>34.8968</v>
      </c>
      <c r="Y38" s="25"/>
      <c r="Z38" s="31"/>
    </row>
    <row r="39" spans="2:26" ht="15.75">
      <c r="B39" s="19">
        <v>27</v>
      </c>
      <c r="C39" s="87">
        <v>7369.24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35">
        <f t="shared" si="0"/>
        <v>7369.24</v>
      </c>
      <c r="X39" s="33">
        <f>IF(Паспорт!P40&gt;0,Паспорт!P40,X38)</f>
        <v>34.8968</v>
      </c>
      <c r="Y39" s="25"/>
      <c r="Z39" s="31"/>
    </row>
    <row r="40" spans="2:26" ht="15.75">
      <c r="B40" s="19">
        <v>28</v>
      </c>
      <c r="C40" s="87">
        <v>373.35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35">
        <f t="shared" si="0"/>
        <v>373.35</v>
      </c>
      <c r="X40" s="33">
        <f>IF(Паспорт!P41&gt;0,Паспорт!P41,X39)</f>
        <v>34.8968</v>
      </c>
      <c r="Y40" s="25"/>
      <c r="Z40" s="31"/>
    </row>
    <row r="41" spans="2:26" ht="12.75" customHeight="1">
      <c r="B41" s="19">
        <v>29</v>
      </c>
      <c r="C41" s="87">
        <v>367.73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35">
        <f t="shared" si="0"/>
        <v>367.73</v>
      </c>
      <c r="X41" s="33">
        <f>IF(Паспорт!P42&gt;0,Паспорт!P42,X40)</f>
        <v>34.8968</v>
      </c>
      <c r="Y41" s="25"/>
      <c r="Z41" s="31"/>
    </row>
    <row r="42" spans="2:26" ht="12.75" customHeight="1">
      <c r="B42" s="19">
        <v>30</v>
      </c>
      <c r="C42" s="87">
        <v>390.74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35">
        <f t="shared" si="0"/>
        <v>390.74</v>
      </c>
      <c r="X42" s="33">
        <f>IF(Паспорт!P43&gt;0,Паспорт!P43,X41)</f>
        <v>34.8968</v>
      </c>
      <c r="Y42" s="25"/>
      <c r="Z42" s="31"/>
    </row>
    <row r="43" spans="2:26" ht="12.75" customHeight="1">
      <c r="B43" s="19">
        <v>31</v>
      </c>
      <c r="C43" s="87">
        <v>0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35">
        <f>SUM(C43:V43)</f>
        <v>0</v>
      </c>
      <c r="X43" s="33">
        <f>IF(Паспорт!P44&gt;0,Паспорт!P44,X42)</f>
        <v>34.8968</v>
      </c>
      <c r="Y43" s="25"/>
      <c r="Z43" s="31"/>
    </row>
    <row r="44" spans="2:27" ht="66" customHeight="1">
      <c r="B44" s="19" t="s">
        <v>42</v>
      </c>
      <c r="C44" s="37">
        <f>SUM(C13:C43)</f>
        <v>356343.54999999993</v>
      </c>
      <c r="D44" s="37">
        <f aca="true" t="shared" si="1" ref="D44:V44">SUM(D13:D42)</f>
        <v>0</v>
      </c>
      <c r="E44" s="37">
        <f t="shared" si="1"/>
        <v>0</v>
      </c>
      <c r="F44" s="37">
        <f t="shared" si="1"/>
        <v>0</v>
      </c>
      <c r="G44" s="37">
        <f t="shared" si="1"/>
        <v>0</v>
      </c>
      <c r="H44" s="37">
        <f t="shared" si="1"/>
        <v>0</v>
      </c>
      <c r="I44" s="37">
        <f t="shared" si="1"/>
        <v>0</v>
      </c>
      <c r="J44" s="37">
        <f t="shared" si="1"/>
        <v>0</v>
      </c>
      <c r="K44" s="37">
        <f t="shared" si="1"/>
        <v>0</v>
      </c>
      <c r="L44" s="37">
        <f t="shared" si="1"/>
        <v>0</v>
      </c>
      <c r="M44" s="37">
        <f t="shared" si="1"/>
        <v>0</v>
      </c>
      <c r="N44" s="37">
        <f t="shared" si="1"/>
        <v>0</v>
      </c>
      <c r="O44" s="37">
        <f t="shared" si="1"/>
        <v>0</v>
      </c>
      <c r="P44" s="37">
        <f t="shared" si="1"/>
        <v>0</v>
      </c>
      <c r="Q44" s="37">
        <f t="shared" si="1"/>
        <v>0</v>
      </c>
      <c r="R44" s="37">
        <f t="shared" si="1"/>
        <v>0</v>
      </c>
      <c r="S44" s="37">
        <f t="shared" si="1"/>
        <v>0</v>
      </c>
      <c r="T44" s="37">
        <f t="shared" si="1"/>
        <v>0</v>
      </c>
      <c r="U44" s="37">
        <f t="shared" si="1"/>
        <v>0</v>
      </c>
      <c r="V44" s="37">
        <f t="shared" si="1"/>
        <v>0</v>
      </c>
      <c r="W44" s="36">
        <f>SUM(W13:W43)</f>
        <v>356343.54999999993</v>
      </c>
      <c r="X44" s="34">
        <f>SUMPRODUCT(X13:X42,W13:W42)/SUM(W13:W42)</f>
        <v>34.92685568021648</v>
      </c>
      <c r="Y44" s="30"/>
      <c r="Z44" s="113" t="s">
        <v>43</v>
      </c>
      <c r="AA44" s="113"/>
    </row>
    <row r="45" spans="2:26" ht="14.25" customHeight="1" hidden="1">
      <c r="B45" s="7">
        <v>31</v>
      </c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6"/>
      <c r="Z45"/>
    </row>
    <row r="46" spans="3:26" ht="12.75"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27"/>
      <c r="Z46"/>
    </row>
    <row r="47" spans="3:4" ht="12.75">
      <c r="C47" s="1"/>
      <c r="D47" s="1"/>
    </row>
    <row r="48" spans="2:25" ht="15">
      <c r="B48" s="38"/>
      <c r="C48" s="13" t="s">
        <v>72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 t="s">
        <v>73</v>
      </c>
      <c r="X48" s="14"/>
      <c r="Y48" s="28"/>
    </row>
    <row r="49" spans="3:25" ht="12.75">
      <c r="C49" s="1"/>
      <c r="D49" s="1" t="s">
        <v>39</v>
      </c>
      <c r="O49" s="2"/>
      <c r="P49" s="16" t="s">
        <v>54</v>
      </c>
      <c r="Q49" s="16"/>
      <c r="W49" s="15" t="s">
        <v>55</v>
      </c>
      <c r="Y49" s="2"/>
    </row>
    <row r="50" spans="3:25" ht="18" customHeight="1">
      <c r="C50" s="13" t="s">
        <v>37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 t="s">
        <v>1</v>
      </c>
      <c r="P50" s="14" t="s">
        <v>38</v>
      </c>
      <c r="Q50" s="14"/>
      <c r="R50" s="14"/>
      <c r="S50" s="14"/>
      <c r="T50" s="14"/>
      <c r="U50" s="14"/>
      <c r="V50" s="14"/>
      <c r="W50" s="14" t="s">
        <v>56</v>
      </c>
      <c r="X50" s="14"/>
      <c r="Y50" s="29"/>
    </row>
    <row r="51" spans="3:25" ht="12.75">
      <c r="C51" s="1"/>
      <c r="D51" s="1" t="s">
        <v>40</v>
      </c>
      <c r="O51" s="2"/>
      <c r="P51" s="15" t="s">
        <v>57</v>
      </c>
      <c r="Q51" s="15"/>
      <c r="W51" s="15" t="s">
        <v>55</v>
      </c>
      <c r="Y51" s="2"/>
    </row>
  </sheetData>
  <sheetProtection/>
  <mergeCells count="30">
    <mergeCell ref="D10:D12"/>
    <mergeCell ref="C9:V9"/>
    <mergeCell ref="B6:Y6"/>
    <mergeCell ref="B7:Y7"/>
    <mergeCell ref="C46:X46"/>
    <mergeCell ref="J10:J12"/>
    <mergeCell ref="K10:K12"/>
    <mergeCell ref="L10:L12"/>
    <mergeCell ref="M10:M12"/>
    <mergeCell ref="V10:V12"/>
    <mergeCell ref="N10:N12"/>
    <mergeCell ref="O10:O12"/>
    <mergeCell ref="W9:W12"/>
    <mergeCell ref="X9:X12"/>
    <mergeCell ref="Z44:AA44"/>
    <mergeCell ref="E10:E12"/>
    <mergeCell ref="F10:F12"/>
    <mergeCell ref="G10:G12"/>
    <mergeCell ref="H10:H12"/>
    <mergeCell ref="R10:R12"/>
    <mergeCell ref="S10:S12"/>
    <mergeCell ref="Z13:AA20"/>
    <mergeCell ref="P10:P12"/>
    <mergeCell ref="Q10:Q12"/>
    <mergeCell ref="C5:X5"/>
    <mergeCell ref="B9:B12"/>
    <mergeCell ref="I10:I12"/>
    <mergeCell ref="C10:C12"/>
    <mergeCell ref="T10:T12"/>
    <mergeCell ref="U10:U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33" sqref="B3:B33"/>
    </sheetView>
  </sheetViews>
  <sheetFormatPr defaultColWidth="9.00390625" defaultRowHeight="12.75"/>
  <sheetData>
    <row r="1" ht="12.75">
      <c r="A1" t="s">
        <v>74</v>
      </c>
    </row>
    <row r="2" spans="1:7" ht="12.75">
      <c r="A2" t="s">
        <v>58</v>
      </c>
      <c r="B2" t="s">
        <v>59</v>
      </c>
      <c r="C2" t="s">
        <v>60</v>
      </c>
      <c r="D2" t="s">
        <v>66</v>
      </c>
      <c r="E2" t="s">
        <v>61</v>
      </c>
      <c r="F2" t="s">
        <v>62</v>
      </c>
      <c r="G2" t="s">
        <v>62</v>
      </c>
    </row>
    <row r="3" spans="1:7" ht="12.75">
      <c r="A3">
        <v>1</v>
      </c>
      <c r="B3">
        <v>18101.75</v>
      </c>
      <c r="C3">
        <v>162.463</v>
      </c>
      <c r="D3">
        <v>6.91</v>
      </c>
      <c r="E3">
        <v>21.78</v>
      </c>
      <c r="F3" t="s">
        <v>64</v>
      </c>
      <c r="G3" t="s">
        <v>63</v>
      </c>
    </row>
    <row r="4" spans="1:7" ht="12.75">
      <c r="A4">
        <v>2</v>
      </c>
      <c r="B4">
        <v>63071.26</v>
      </c>
      <c r="C4">
        <v>308.731</v>
      </c>
      <c r="D4">
        <v>6.86</v>
      </c>
      <c r="E4">
        <v>20.51</v>
      </c>
      <c r="F4" t="s">
        <v>64</v>
      </c>
      <c r="G4" t="s">
        <v>64</v>
      </c>
    </row>
    <row r="5" spans="1:7" ht="12.75">
      <c r="A5">
        <v>3</v>
      </c>
      <c r="B5">
        <v>38541.77</v>
      </c>
      <c r="C5">
        <v>167.173</v>
      </c>
      <c r="D5">
        <v>6.95</v>
      </c>
      <c r="E5">
        <v>25.94</v>
      </c>
      <c r="F5" t="s">
        <v>64</v>
      </c>
      <c r="G5" t="s">
        <v>64</v>
      </c>
    </row>
    <row r="6" spans="1:7" ht="12.75">
      <c r="A6">
        <v>4</v>
      </c>
      <c r="B6">
        <v>408.25</v>
      </c>
      <c r="C6">
        <v>2.14</v>
      </c>
      <c r="D6">
        <v>6.87</v>
      </c>
      <c r="E6">
        <v>29.27</v>
      </c>
      <c r="F6" t="s">
        <v>64</v>
      </c>
      <c r="G6" t="s">
        <v>64</v>
      </c>
    </row>
    <row r="7" spans="1:7" ht="12.75">
      <c r="A7">
        <v>5</v>
      </c>
      <c r="B7">
        <v>346.32</v>
      </c>
      <c r="C7">
        <v>1.625</v>
      </c>
      <c r="D7">
        <v>6.93</v>
      </c>
      <c r="E7">
        <v>23.11</v>
      </c>
      <c r="F7" t="s">
        <v>64</v>
      </c>
      <c r="G7" t="s">
        <v>63</v>
      </c>
    </row>
    <row r="8" spans="1:7" ht="12.75">
      <c r="A8">
        <v>6</v>
      </c>
      <c r="B8">
        <v>350.34</v>
      </c>
      <c r="C8">
        <v>2.021</v>
      </c>
      <c r="D8">
        <v>6.89</v>
      </c>
      <c r="E8">
        <v>25.01</v>
      </c>
      <c r="F8" t="s">
        <v>63</v>
      </c>
      <c r="G8" t="s">
        <v>64</v>
      </c>
    </row>
    <row r="9" spans="1:7" ht="12.75">
      <c r="A9">
        <v>7</v>
      </c>
      <c r="B9">
        <v>383.93</v>
      </c>
      <c r="C9">
        <v>1.885</v>
      </c>
      <c r="D9">
        <v>6.92</v>
      </c>
      <c r="E9">
        <v>24.98</v>
      </c>
      <c r="F9" t="s">
        <v>64</v>
      </c>
      <c r="G9" t="s">
        <v>62</v>
      </c>
    </row>
    <row r="10" spans="1:7" ht="12.75">
      <c r="A10">
        <v>8</v>
      </c>
      <c r="B10">
        <v>363.84</v>
      </c>
      <c r="C10">
        <v>2.531</v>
      </c>
      <c r="D10">
        <v>6.86</v>
      </c>
      <c r="E10">
        <v>21.76</v>
      </c>
      <c r="F10" t="s">
        <v>64</v>
      </c>
      <c r="G10" t="s">
        <v>64</v>
      </c>
    </row>
    <row r="11" spans="1:7" ht="12.75">
      <c r="A11">
        <v>9</v>
      </c>
      <c r="B11">
        <v>436.58</v>
      </c>
      <c r="C11">
        <v>1.759</v>
      </c>
      <c r="D11">
        <v>6.92</v>
      </c>
      <c r="E11">
        <v>24.15</v>
      </c>
      <c r="F11" t="s">
        <v>64</v>
      </c>
      <c r="G11" t="s">
        <v>64</v>
      </c>
    </row>
    <row r="12" spans="1:7" ht="12.75">
      <c r="A12">
        <v>10</v>
      </c>
      <c r="B12">
        <v>27600.84</v>
      </c>
      <c r="C12">
        <v>250.073</v>
      </c>
      <c r="D12">
        <v>6.84</v>
      </c>
      <c r="E12">
        <v>21.5</v>
      </c>
      <c r="F12" t="s">
        <v>64</v>
      </c>
      <c r="G12" t="s">
        <v>64</v>
      </c>
    </row>
    <row r="13" spans="1:7" ht="12.75">
      <c r="A13">
        <v>11</v>
      </c>
      <c r="B13">
        <v>411.31</v>
      </c>
      <c r="C13">
        <v>1.401</v>
      </c>
      <c r="D13">
        <v>6.96</v>
      </c>
      <c r="E13">
        <v>25.74</v>
      </c>
      <c r="F13" t="s">
        <v>64</v>
      </c>
      <c r="G13" t="s">
        <v>64</v>
      </c>
    </row>
    <row r="14" spans="1:7" ht="12.75">
      <c r="A14">
        <v>12</v>
      </c>
      <c r="B14">
        <v>540.16</v>
      </c>
      <c r="C14">
        <v>3.251</v>
      </c>
      <c r="D14">
        <v>6.88</v>
      </c>
      <c r="E14">
        <v>27.74</v>
      </c>
      <c r="F14" t="s">
        <v>64</v>
      </c>
      <c r="G14" t="s">
        <v>64</v>
      </c>
    </row>
    <row r="15" spans="1:7" ht="12.75">
      <c r="A15">
        <v>13</v>
      </c>
      <c r="B15">
        <v>151.36</v>
      </c>
      <c r="C15">
        <v>0.551</v>
      </c>
      <c r="D15">
        <v>6.96</v>
      </c>
      <c r="E15">
        <v>30.69</v>
      </c>
      <c r="F15" t="s">
        <v>64</v>
      </c>
      <c r="G15" t="s">
        <v>64</v>
      </c>
    </row>
    <row r="16" spans="1:7" ht="12.75">
      <c r="A16">
        <v>14</v>
      </c>
      <c r="B16">
        <v>282.23</v>
      </c>
      <c r="C16">
        <v>1.469</v>
      </c>
      <c r="D16">
        <v>6.88</v>
      </c>
      <c r="E16">
        <v>31.55</v>
      </c>
      <c r="F16" t="s">
        <v>63</v>
      </c>
      <c r="G16" t="s">
        <v>63</v>
      </c>
    </row>
    <row r="17" spans="1:7" ht="12.75">
      <c r="A17">
        <v>15</v>
      </c>
      <c r="B17">
        <v>317.66</v>
      </c>
      <c r="C17">
        <v>1.59</v>
      </c>
      <c r="D17">
        <v>6.89</v>
      </c>
      <c r="E17">
        <v>31.52</v>
      </c>
      <c r="F17" t="s">
        <v>64</v>
      </c>
      <c r="G17" t="s">
        <v>64</v>
      </c>
    </row>
    <row r="18" spans="1:7" ht="12.75">
      <c r="A18">
        <v>16</v>
      </c>
      <c r="B18">
        <v>31183.3</v>
      </c>
      <c r="C18">
        <v>451.735</v>
      </c>
      <c r="D18">
        <v>6.61</v>
      </c>
      <c r="E18">
        <v>31.55</v>
      </c>
      <c r="F18" t="s">
        <v>64</v>
      </c>
      <c r="G18" t="s">
        <v>64</v>
      </c>
    </row>
    <row r="19" spans="1:7" ht="12.75">
      <c r="A19">
        <v>17</v>
      </c>
      <c r="B19">
        <v>57401.89</v>
      </c>
      <c r="C19">
        <v>718.635</v>
      </c>
      <c r="D19">
        <v>6.3</v>
      </c>
      <c r="E19">
        <v>30.72</v>
      </c>
      <c r="F19" t="s">
        <v>64</v>
      </c>
      <c r="G19" t="s">
        <v>64</v>
      </c>
    </row>
    <row r="20" spans="1:7" ht="12.75">
      <c r="A20">
        <v>18</v>
      </c>
      <c r="B20">
        <v>27726.98</v>
      </c>
      <c r="C20">
        <v>119.385</v>
      </c>
      <c r="D20">
        <v>6.85</v>
      </c>
      <c r="E20">
        <v>27.8</v>
      </c>
      <c r="F20" t="s">
        <v>64</v>
      </c>
      <c r="G20" t="s">
        <v>64</v>
      </c>
    </row>
    <row r="21" spans="1:7" ht="12.75">
      <c r="A21">
        <v>19</v>
      </c>
      <c r="B21">
        <v>7876.98</v>
      </c>
      <c r="C21">
        <v>67.61</v>
      </c>
      <c r="D21">
        <v>6.83</v>
      </c>
      <c r="E21">
        <v>24.47</v>
      </c>
      <c r="F21" t="s">
        <v>64</v>
      </c>
      <c r="G21" t="s">
        <v>63</v>
      </c>
    </row>
    <row r="22" spans="1:7" ht="12.75">
      <c r="A22">
        <v>20</v>
      </c>
      <c r="B22">
        <v>363.77</v>
      </c>
      <c r="C22">
        <v>1.681</v>
      </c>
      <c r="D22">
        <v>6.86</v>
      </c>
      <c r="E22">
        <v>20.37</v>
      </c>
      <c r="F22" t="s">
        <v>64</v>
      </c>
      <c r="G22" t="s">
        <v>64</v>
      </c>
    </row>
    <row r="23" spans="1:7" ht="12.75">
      <c r="A23">
        <v>21</v>
      </c>
      <c r="B23">
        <v>396.76</v>
      </c>
      <c r="C23">
        <v>1.886</v>
      </c>
      <c r="D23">
        <v>6.93</v>
      </c>
      <c r="E23">
        <v>22.58</v>
      </c>
      <c r="F23" t="s">
        <v>63</v>
      </c>
      <c r="G23" t="s">
        <v>63</v>
      </c>
    </row>
    <row r="24" spans="1:7" ht="12.75">
      <c r="A24">
        <v>22</v>
      </c>
      <c r="B24">
        <v>390.02</v>
      </c>
      <c r="C24">
        <v>2.133</v>
      </c>
      <c r="D24">
        <v>6.87</v>
      </c>
      <c r="E24">
        <v>20.55</v>
      </c>
      <c r="F24" t="s">
        <v>64</v>
      </c>
      <c r="G24" t="s">
        <v>64</v>
      </c>
    </row>
    <row r="25" spans="1:7" ht="12.75">
      <c r="A25">
        <v>23</v>
      </c>
      <c r="B25">
        <v>412.36</v>
      </c>
      <c r="C25">
        <v>2.57</v>
      </c>
      <c r="D25">
        <v>6.83</v>
      </c>
      <c r="E25">
        <v>24.06</v>
      </c>
      <c r="F25" t="s">
        <v>64</v>
      </c>
      <c r="G25" t="s">
        <v>64</v>
      </c>
    </row>
    <row r="26" spans="1:7" ht="12.75">
      <c r="A26">
        <v>24</v>
      </c>
      <c r="B26">
        <v>45771.27</v>
      </c>
      <c r="C26">
        <v>385.44</v>
      </c>
      <c r="D26">
        <v>6.73</v>
      </c>
      <c r="E26">
        <v>19.56</v>
      </c>
      <c r="F26" t="s">
        <v>64</v>
      </c>
      <c r="G26" t="s">
        <v>64</v>
      </c>
    </row>
    <row r="27" spans="1:7" ht="12.75">
      <c r="A27">
        <v>25</v>
      </c>
      <c r="B27">
        <v>344.98</v>
      </c>
      <c r="C27">
        <v>1.57</v>
      </c>
      <c r="D27">
        <v>6.92</v>
      </c>
      <c r="E27">
        <v>26.07</v>
      </c>
      <c r="F27" t="s">
        <v>64</v>
      </c>
      <c r="G27" t="s">
        <v>64</v>
      </c>
    </row>
    <row r="28" spans="1:7" ht="12.75">
      <c r="A28">
        <v>26</v>
      </c>
      <c r="B28">
        <v>24666.58</v>
      </c>
      <c r="C28">
        <v>232.263</v>
      </c>
      <c r="D28">
        <v>6.92</v>
      </c>
      <c r="E28">
        <v>25.94</v>
      </c>
      <c r="F28" t="s">
        <v>64</v>
      </c>
      <c r="G28" t="s">
        <v>64</v>
      </c>
    </row>
    <row r="29" spans="1:7" ht="12.75">
      <c r="A29">
        <v>27</v>
      </c>
      <c r="B29">
        <v>7369.24</v>
      </c>
      <c r="C29">
        <v>44.754</v>
      </c>
      <c r="D29">
        <v>6.93</v>
      </c>
      <c r="E29">
        <v>26.68</v>
      </c>
      <c r="F29" t="s">
        <v>63</v>
      </c>
      <c r="G29" t="s">
        <v>64</v>
      </c>
    </row>
    <row r="30" spans="1:7" ht="12.75">
      <c r="A30">
        <v>28</v>
      </c>
      <c r="B30">
        <v>373.35</v>
      </c>
      <c r="C30">
        <v>2.018</v>
      </c>
      <c r="D30">
        <v>6.91</v>
      </c>
      <c r="E30">
        <v>27.95</v>
      </c>
      <c r="F30" t="s">
        <v>64</v>
      </c>
      <c r="G30" t="s">
        <v>63</v>
      </c>
    </row>
    <row r="31" spans="1:7" ht="12.75">
      <c r="A31">
        <v>29</v>
      </c>
      <c r="B31">
        <v>367.73</v>
      </c>
      <c r="C31">
        <v>2.774</v>
      </c>
      <c r="D31">
        <v>6.87</v>
      </c>
      <c r="E31">
        <v>29.42</v>
      </c>
      <c r="F31" t="s">
        <v>64</v>
      </c>
      <c r="G31" t="s">
        <v>64</v>
      </c>
    </row>
    <row r="32" spans="1:7" ht="12.75">
      <c r="A32">
        <v>30</v>
      </c>
      <c r="B32">
        <v>390.74</v>
      </c>
      <c r="C32">
        <v>2.562</v>
      </c>
      <c r="D32">
        <v>6.85</v>
      </c>
      <c r="E32">
        <v>28.43</v>
      </c>
      <c r="F32" t="s">
        <v>64</v>
      </c>
      <c r="G32" t="s">
        <v>64</v>
      </c>
    </row>
    <row r="33" spans="1:7" ht="12.75">
      <c r="A33">
        <v>31</v>
      </c>
      <c r="B33">
        <v>0</v>
      </c>
      <c r="C33">
        <v>0</v>
      </c>
      <c r="D33">
        <v>6.72</v>
      </c>
      <c r="E33">
        <v>27.36</v>
      </c>
      <c r="G33" t="s">
        <v>62</v>
      </c>
    </row>
    <row r="34" spans="1:6" ht="12.75">
      <c r="A34" t="s">
        <v>65</v>
      </c>
      <c r="B34">
        <v>356343.53</v>
      </c>
      <c r="C34">
        <v>718.635</v>
      </c>
      <c r="D34">
        <v>6.3</v>
      </c>
      <c r="E34">
        <v>30.72</v>
      </c>
      <c r="F34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2016-05-04T10:37:09Z</cp:lastPrinted>
  <dcterms:created xsi:type="dcterms:W3CDTF">2010-01-29T08:37:16Z</dcterms:created>
  <dcterms:modified xsi:type="dcterms:W3CDTF">2016-08-05T11:21:20Z</dcterms:modified>
  <cp:category/>
  <cp:version/>
  <cp:contentType/>
  <cp:contentStatus/>
</cp:coreProperties>
</file>