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<sst xmlns="http://schemas.openxmlformats.org/spreadsheetml/2006/main" count="136" uniqueCount="89">
  <si>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</si>
  <si>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</si>
  <si>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</si>
  <si>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</si>
  <si>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</si>
  <si>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</si>
  <si>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</si>
  <si>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</si>
  <si>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</si>
  <si>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</si>
  <si>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</si>
  <si>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</si>
  <si>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</si>
  <si>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</si>
  <si>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</si>
  <si>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</si>
  <si>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</si>
  <si>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</si>
  <si>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</si>
  <si>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</si>
  <si>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</si>
  <si>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</si>
  <si>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</si>
  <si>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</si>
  <si>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</si>
  <si>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</si>
  <si>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</si>
  <si>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</si>
  <si>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</si>
  <si>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</si>
  <si>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</si>
  <si>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</si>
  <si>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</si>
  <si>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</si>
  <si>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</si>
  <si>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</si>
  <si>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</si>
  <si>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</si>
  <si>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</si>
  <si>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</si>
  <si>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</si>
  <si>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</si>
  <si>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</si>
  <si>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</si>
  <si>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</si>
  <si>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</si>
  <si>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</si>
  <si>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</si>
  <si>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</si>
  <si>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</si>
  <si>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</si>
  <si>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</si>
  <si>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</si>
  <si>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t xml:space="preserve">           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Константинівка</t>
    </r>
  </si>
  <si>
    <t xml:space="preserve">Краматорський ПМ Краматорського ЛВУМГ 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</si>
  <si>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</si>
  <si>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</si>
  <si>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</si>
  <si>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</si>
  <si>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</si>
  <si>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</si>
  <si>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</si>
  <si>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</si>
  <si>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</si>
  <si>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</si>
  <si>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</si>
  <si>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</si>
  <si>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</si>
  <si>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</si>
  <si>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t>AB</t>
  </si>
  <si>
    <t>ГРС 1 Константинівка</t>
  </si>
  <si>
    <r>
      <t xml:space="preserve">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1 Константинівка</t>
    </r>
  </si>
  <si>
    <t xml:space="preserve">Ю.О. Головко </t>
  </si>
  <si>
    <t xml:space="preserve">М.О. Єрьоменко </t>
  </si>
  <si>
    <r>
      <t xml:space="preserve">                            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01.07.2016р.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31.07.2016р.</t>
    </r>
  </si>
  <si>
    <t xml:space="preserve">Начальник  Краматорського    ЛВУМГ  </t>
  </si>
  <si>
    <t>С.Г. Таушан</t>
  </si>
  <si>
    <r>
      <t xml:space="preserve">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01.07.2016р.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31.07.2016р.</t>
    </r>
  </si>
  <si>
    <t>Данные по объекту Komz_2 (осн.) за 7/16.</t>
  </si>
  <si>
    <t>Данные по объекту Город (осн.) за 7/16.</t>
  </si>
  <si>
    <t>0,00*</t>
  </si>
  <si>
    <t>0,000*</t>
  </si>
  <si>
    <t xml:space="preserve">  C</t>
  </si>
  <si>
    <t>2,73*</t>
  </si>
  <si>
    <t>24,10*</t>
  </si>
  <si>
    <t>31310,07*</t>
  </si>
  <si>
    <t>9,244*</t>
  </si>
  <si>
    <t>2,41*</t>
  </si>
  <si>
    <t>18,18*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</si>
</sst>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87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87" fontId="78" fillId="0" borderId="10" xfId="0" applyNumberFormat="1" applyFont="1" applyBorder="1" applyAlignment="1">
      <alignment horizontal="center" wrapText="1"/>
    </xf>
    <xf numFmtId="185" fontId="78" fillId="0" borderId="10" xfId="0" applyNumberFormat="1" applyFont="1" applyBorder="1" applyAlignment="1">
      <alignment horizontal="center" wrapText="1"/>
    </xf>
    <xf numFmtId="187" fontId="78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87" fontId="93" fillId="0" borderId="10" xfId="0" applyNumberFormat="1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34" borderId="14" xfId="0" applyFont="1" applyFill="1" applyBorder="1" applyAlignment="1">
      <alignment horizontal="center" vertical="center"/>
    </xf>
    <xf numFmtId="187" fontId="8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1" t="s">
        <v>47</v>
      </c>
      <c r="C2" s="51"/>
      <c r="D2" s="51"/>
      <c r="E2" s="51"/>
      <c r="F2" s="51"/>
      <c r="G2" s="51"/>
      <c r="H2" s="51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2" t="s">
        <v>48</v>
      </c>
      <c r="C3" s="51"/>
      <c r="D3" s="51"/>
      <c r="E3" s="51"/>
      <c r="F3" s="51"/>
      <c r="G3" s="51"/>
      <c r="H3" s="51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1" t="s">
        <v>49</v>
      </c>
      <c r="C5" s="51"/>
      <c r="D5" s="51"/>
      <c r="E5" s="51"/>
      <c r="F5" s="51"/>
      <c r="G5" s="51"/>
      <c r="H5" s="51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18" customHeight="1">
      <c r="B7" s="104" t="s">
        <v>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53"/>
      <c r="AA7" s="53"/>
    </row>
    <row r="8" spans="2:27" ht="18" customHeight="1">
      <c r="B8" s="105" t="s">
        <v>74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53"/>
      <c r="AA8" s="53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0" t="s">
        <v>26</v>
      </c>
      <c r="C10" s="96" t="s">
        <v>17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 t="s">
        <v>6</v>
      </c>
      <c r="P10" s="97"/>
      <c r="Q10" s="97"/>
      <c r="R10" s="97"/>
      <c r="S10" s="97"/>
      <c r="T10" s="97"/>
      <c r="U10" s="101" t="s">
        <v>22</v>
      </c>
      <c r="V10" s="90" t="s">
        <v>23</v>
      </c>
      <c r="W10" s="90" t="s">
        <v>35</v>
      </c>
      <c r="X10" s="90" t="s">
        <v>25</v>
      </c>
      <c r="Y10" s="90" t="s">
        <v>24</v>
      </c>
      <c r="Z10" s="3"/>
      <c r="AB10" s="6"/>
      <c r="AC10"/>
    </row>
    <row r="11" spans="2:29" ht="48.75" customHeight="1">
      <c r="B11" s="91"/>
      <c r="C11" s="95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33</v>
      </c>
      <c r="R11" s="90" t="s">
        <v>20</v>
      </c>
      <c r="S11" s="90" t="s">
        <v>34</v>
      </c>
      <c r="T11" s="90" t="s">
        <v>21</v>
      </c>
      <c r="U11" s="102"/>
      <c r="V11" s="91"/>
      <c r="W11" s="91"/>
      <c r="X11" s="91"/>
      <c r="Y11" s="91"/>
      <c r="Z11" s="3"/>
      <c r="AB11" s="6"/>
      <c r="AC11"/>
    </row>
    <row r="12" spans="2:29" ht="15.75" customHeight="1">
      <c r="B12" s="91"/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1"/>
      <c r="N12" s="91"/>
      <c r="O12" s="91"/>
      <c r="P12" s="91"/>
      <c r="Q12" s="91"/>
      <c r="R12" s="91"/>
      <c r="S12" s="91"/>
      <c r="T12" s="91"/>
      <c r="U12" s="102"/>
      <c r="V12" s="91"/>
      <c r="W12" s="91"/>
      <c r="X12" s="91"/>
      <c r="Y12" s="91"/>
      <c r="Z12" s="3"/>
      <c r="AB12" s="6"/>
      <c r="AC12"/>
    </row>
    <row r="13" spans="2:29" ht="30" customHeight="1">
      <c r="B13" s="92"/>
      <c r="C13" s="95"/>
      <c r="D13" s="94"/>
      <c r="E13" s="94"/>
      <c r="F13" s="94"/>
      <c r="G13" s="94"/>
      <c r="H13" s="94"/>
      <c r="I13" s="94"/>
      <c r="J13" s="94"/>
      <c r="K13" s="94"/>
      <c r="L13" s="94"/>
      <c r="M13" s="93"/>
      <c r="N13" s="93"/>
      <c r="O13" s="93"/>
      <c r="P13" s="93"/>
      <c r="Q13" s="93"/>
      <c r="R13" s="93"/>
      <c r="S13" s="93"/>
      <c r="T13" s="93"/>
      <c r="U13" s="103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v>0.7315</v>
      </c>
      <c r="P14" s="56"/>
      <c r="Q14" s="57"/>
      <c r="R14" s="56"/>
      <c r="S14" s="58"/>
      <c r="T14" s="56"/>
      <c r="U14" s="9"/>
      <c r="V14" s="9"/>
      <c r="W14" s="62"/>
      <c r="X14" s="45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v>0.7317</v>
      </c>
      <c r="P15" s="56"/>
      <c r="Q15" s="57"/>
      <c r="R15" s="56"/>
      <c r="S15" s="58"/>
      <c r="T15" s="56"/>
      <c r="U15" s="9"/>
      <c r="V15" s="9"/>
      <c r="W15" s="62"/>
      <c r="X15" s="45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v>0.7315</v>
      </c>
      <c r="P16" s="56"/>
      <c r="Q16" s="57"/>
      <c r="R16" s="56"/>
      <c r="S16" s="58"/>
      <c r="T16" s="56"/>
      <c r="U16" s="9"/>
      <c r="V16" s="9"/>
      <c r="W16" s="62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68" customFormat="1" ht="12.75">
      <c r="B17" s="54">
        <v>4</v>
      </c>
      <c r="C17" s="55">
        <v>92.4668</v>
      </c>
      <c r="D17" s="55">
        <v>4.0805</v>
      </c>
      <c r="E17" s="55">
        <v>1.0031</v>
      </c>
      <c r="F17" s="55">
        <v>0.1247</v>
      </c>
      <c r="G17" s="55">
        <v>0.202</v>
      </c>
      <c r="H17" s="55">
        <v>0.0182</v>
      </c>
      <c r="I17" s="55">
        <v>0.0602</v>
      </c>
      <c r="J17" s="55">
        <v>0.0481</v>
      </c>
      <c r="K17" s="55">
        <v>0.0851</v>
      </c>
      <c r="L17" s="55">
        <v>0.009</v>
      </c>
      <c r="M17" s="55">
        <v>1.5983</v>
      </c>
      <c r="N17" s="55">
        <v>0.3041</v>
      </c>
      <c r="O17" s="55">
        <v>0.7315</v>
      </c>
      <c r="P17" s="56">
        <v>34.873</v>
      </c>
      <c r="Q17" s="57">
        <v>8329.27</v>
      </c>
      <c r="R17" s="56">
        <v>38.6172</v>
      </c>
      <c r="S17" s="57">
        <v>9223.56</v>
      </c>
      <c r="T17" s="56">
        <v>49.7159</v>
      </c>
      <c r="U17" s="56"/>
      <c r="V17" s="58"/>
      <c r="W17" s="78"/>
      <c r="X17" s="83"/>
      <c r="Y17" s="82"/>
      <c r="AA17" s="69">
        <f>SUM(C17:N17)</f>
        <v>100.0001</v>
      </c>
      <c r="AB17" s="70"/>
    </row>
    <row r="18" spans="2:29" ht="12.75">
      <c r="B18" s="17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0.7316</v>
      </c>
      <c r="P18" s="56"/>
      <c r="Q18" s="57"/>
      <c r="R18" s="56"/>
      <c r="S18" s="58"/>
      <c r="T18" s="56"/>
      <c r="U18" s="9"/>
      <c r="V18" s="9"/>
      <c r="W18" s="62"/>
      <c r="X18" s="45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v>0.7318</v>
      </c>
      <c r="P19" s="56"/>
      <c r="Q19" s="57"/>
      <c r="R19" s="56"/>
      <c r="S19" s="58"/>
      <c r="T19" s="56"/>
      <c r="U19" s="9"/>
      <c r="V19" s="9"/>
      <c r="W19" s="62"/>
      <c r="X19" s="45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0.732</v>
      </c>
      <c r="P20" s="56"/>
      <c r="Q20" s="57"/>
      <c r="R20" s="56"/>
      <c r="S20" s="57"/>
      <c r="T20" s="56"/>
      <c r="U20" s="58"/>
      <c r="V20" s="58"/>
      <c r="W20" s="87"/>
      <c r="X20" s="60"/>
      <c r="Y20" s="61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v>0.7318</v>
      </c>
      <c r="P21" s="56"/>
      <c r="Q21" s="57"/>
      <c r="R21" s="56"/>
      <c r="S21" s="57"/>
      <c r="T21" s="56"/>
      <c r="U21" s="9"/>
      <c r="V21" s="9"/>
      <c r="W21" s="62"/>
      <c r="X21" s="45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v>0.7319</v>
      </c>
      <c r="P22" s="56"/>
      <c r="Q22" s="57"/>
      <c r="R22" s="56"/>
      <c r="S22" s="57"/>
      <c r="T22" s="56"/>
      <c r="U22" s="9"/>
      <c r="V22" s="9"/>
      <c r="W22" s="88"/>
      <c r="X22" s="47"/>
      <c r="Y22" s="47"/>
      <c r="AA22" s="4">
        <f t="shared" si="0"/>
        <v>0</v>
      </c>
      <c r="AB22" s="32" t="str">
        <f t="shared" si="1"/>
        <v> </v>
      </c>
      <c r="AC22"/>
    </row>
    <row r="23" spans="2:28" s="68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v>0.732</v>
      </c>
      <c r="P23" s="56"/>
      <c r="Q23" s="57"/>
      <c r="R23" s="56"/>
      <c r="S23" s="57"/>
      <c r="T23" s="56"/>
      <c r="U23" s="58"/>
      <c r="V23" s="58"/>
      <c r="W23" s="78"/>
      <c r="X23" s="83"/>
      <c r="Y23" s="82"/>
      <c r="AA23" s="69">
        <f>SUM(C23:N23)</f>
        <v>0</v>
      </c>
      <c r="AB23" s="70"/>
    </row>
    <row r="24" spans="2:29" ht="12.75">
      <c r="B24" s="17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v>0.7321</v>
      </c>
      <c r="P24" s="56"/>
      <c r="Q24" s="57"/>
      <c r="R24" s="56"/>
      <c r="S24" s="57"/>
      <c r="T24" s="56"/>
      <c r="U24" s="9"/>
      <c r="V24" s="9"/>
      <c r="W24" s="62"/>
      <c r="X24" s="45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4">
        <v>12</v>
      </c>
      <c r="C25" s="55">
        <v>92.3514</v>
      </c>
      <c r="D25" s="55">
        <v>4.2033</v>
      </c>
      <c r="E25" s="55">
        <v>0.9955</v>
      </c>
      <c r="F25" s="55">
        <v>0.1342</v>
      </c>
      <c r="G25" s="55">
        <v>0.2195</v>
      </c>
      <c r="H25" s="55">
        <v>0.0062</v>
      </c>
      <c r="I25" s="55">
        <v>0.0639</v>
      </c>
      <c r="J25" s="55">
        <v>0.0529</v>
      </c>
      <c r="K25" s="55">
        <v>0.0938</v>
      </c>
      <c r="L25" s="55">
        <v>0.0082</v>
      </c>
      <c r="M25" s="55">
        <v>1.5755</v>
      </c>
      <c r="N25" s="55">
        <v>0.2956</v>
      </c>
      <c r="O25" s="55">
        <v>0.732</v>
      </c>
      <c r="P25" s="56">
        <v>34.9406</v>
      </c>
      <c r="Q25" s="57">
        <v>8345.42</v>
      </c>
      <c r="R25" s="56">
        <v>38.6899</v>
      </c>
      <c r="S25" s="57">
        <v>9240.92</v>
      </c>
      <c r="T25" s="56">
        <v>49.7732</v>
      </c>
      <c r="U25" s="56"/>
      <c r="V25" s="9"/>
      <c r="W25" s="62"/>
      <c r="X25" s="45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2:29" ht="12.75">
      <c r="B26" s="17">
        <v>13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>
        <v>0.7317</v>
      </c>
      <c r="P26" s="56"/>
      <c r="Q26" s="57"/>
      <c r="R26" s="56"/>
      <c r="S26" s="57"/>
      <c r="T26" s="56"/>
      <c r="U26" s="9"/>
      <c r="V26" s="9"/>
      <c r="W26" s="62"/>
      <c r="X26" s="45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>
        <v>0.7314</v>
      </c>
      <c r="P27" s="56"/>
      <c r="Q27" s="57"/>
      <c r="R27" s="56"/>
      <c r="S27" s="58"/>
      <c r="T27" s="56"/>
      <c r="U27" s="58"/>
      <c r="V27" s="58"/>
      <c r="W27" s="59"/>
      <c r="X27" s="60"/>
      <c r="Y27" s="61"/>
      <c r="AA27" s="4">
        <f>SUM(C27:N27)</f>
        <v>0</v>
      </c>
      <c r="AB27" s="32" t="str">
        <f>IF(AA27=100,"ОК"," ")</f>
        <v> </v>
      </c>
      <c r="AC27"/>
    </row>
    <row r="28" spans="2:28" s="68" customFormat="1" ht="12.75">
      <c r="B28" s="54">
        <v>15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>
        <v>0.7296</v>
      </c>
      <c r="P28" s="56"/>
      <c r="Q28" s="57"/>
      <c r="R28" s="56"/>
      <c r="S28" s="58"/>
      <c r="T28" s="56"/>
      <c r="U28" s="58"/>
      <c r="V28" s="58"/>
      <c r="W28" s="59"/>
      <c r="X28" s="60"/>
      <c r="Y28" s="61"/>
      <c r="AA28" s="69">
        <f>SUM(C28:N28)</f>
        <v>0</v>
      </c>
      <c r="AB28" s="70"/>
    </row>
    <row r="29" spans="2:29" ht="12.75">
      <c r="B29" s="19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>
        <v>0.7285</v>
      </c>
      <c r="P29" s="56"/>
      <c r="Q29" s="57"/>
      <c r="R29" s="56"/>
      <c r="S29" s="58"/>
      <c r="T29" s="56"/>
      <c r="U29" s="9"/>
      <c r="V29" s="9"/>
      <c r="W29" s="62"/>
      <c r="X29" s="45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0.7276</v>
      </c>
      <c r="P30" s="56"/>
      <c r="Q30" s="57"/>
      <c r="R30" s="56"/>
      <c r="S30" s="58"/>
      <c r="T30" s="56"/>
      <c r="U30" s="9"/>
      <c r="V30" s="9"/>
      <c r="W30" s="62"/>
      <c r="X30" s="45"/>
      <c r="Y30" s="18"/>
      <c r="AA30" s="4">
        <f t="shared" si="0"/>
        <v>0</v>
      </c>
      <c r="AB30" s="32" t="str">
        <f t="shared" si="1"/>
        <v> </v>
      </c>
      <c r="AC30"/>
    </row>
    <row r="31" spans="2:28" s="68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>
        <v>0.7274</v>
      </c>
      <c r="P31" s="56"/>
      <c r="Q31" s="57"/>
      <c r="R31" s="56"/>
      <c r="S31" s="58"/>
      <c r="T31" s="56"/>
      <c r="U31" s="58"/>
      <c r="V31" s="58"/>
      <c r="W31" s="59"/>
      <c r="X31" s="84"/>
      <c r="Y31" s="85"/>
      <c r="AA31" s="69">
        <f>SUM(C31:N31)</f>
        <v>0</v>
      </c>
      <c r="AB31" s="70"/>
    </row>
    <row r="32" spans="2:28" s="75" customFormat="1" ht="12.75">
      <c r="B32" s="54">
        <v>19</v>
      </c>
      <c r="C32" s="55">
        <v>92.4126</v>
      </c>
      <c r="D32" s="55">
        <v>4.1254</v>
      </c>
      <c r="E32" s="55">
        <v>0.9869</v>
      </c>
      <c r="F32" s="55">
        <v>0.1331</v>
      </c>
      <c r="G32" s="55">
        <v>0.2213</v>
      </c>
      <c r="H32" s="55">
        <v>0.0066</v>
      </c>
      <c r="I32" s="55">
        <v>0.0858</v>
      </c>
      <c r="J32" s="55">
        <v>0.0643</v>
      </c>
      <c r="K32" s="55">
        <v>0.1106</v>
      </c>
      <c r="L32" s="55">
        <v>0.0092</v>
      </c>
      <c r="M32" s="55">
        <v>1.5601</v>
      </c>
      <c r="N32" s="55">
        <v>0.2841</v>
      </c>
      <c r="O32" s="55">
        <v>0.7297</v>
      </c>
      <c r="P32" s="56">
        <v>34.9814</v>
      </c>
      <c r="Q32" s="57">
        <v>8355.16</v>
      </c>
      <c r="R32" s="56">
        <v>38.734</v>
      </c>
      <c r="S32" s="57">
        <v>9251.46</v>
      </c>
      <c r="T32" s="56">
        <v>49.8115</v>
      </c>
      <c r="U32" s="74"/>
      <c r="V32" s="74"/>
      <c r="W32" s="59" t="s">
        <v>50</v>
      </c>
      <c r="X32" s="60">
        <v>0.006</v>
      </c>
      <c r="Y32" s="61">
        <v>0.0001</v>
      </c>
      <c r="AA32" s="76">
        <f>SUM(C32:N32)</f>
        <v>100.00000000000003</v>
      </c>
      <c r="AB32" s="77"/>
    </row>
    <row r="33" spans="2:29" ht="12.75">
      <c r="B33" s="19">
        <v>20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>
        <v>0.7199</v>
      </c>
      <c r="P33" s="56"/>
      <c r="Q33" s="57"/>
      <c r="R33" s="56"/>
      <c r="S33" s="58"/>
      <c r="T33" s="56"/>
      <c r="U33" s="9"/>
      <c r="V33" s="9"/>
      <c r="W33" s="62"/>
      <c r="X33" s="45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>
        <v>0.7429</v>
      </c>
      <c r="P34" s="56"/>
      <c r="Q34" s="57"/>
      <c r="R34" s="56"/>
      <c r="S34" s="58"/>
      <c r="T34" s="56"/>
      <c r="U34" s="9"/>
      <c r="V34" s="9"/>
      <c r="W34" s="62"/>
      <c r="X34" s="45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0.7331</v>
      </c>
      <c r="P35" s="72"/>
      <c r="Q35" s="73"/>
      <c r="R35" s="72"/>
      <c r="S35" s="74"/>
      <c r="T35" s="72"/>
      <c r="U35" s="74"/>
      <c r="V35" s="74"/>
      <c r="W35" s="62"/>
      <c r="X35" s="45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>
        <v>0.733</v>
      </c>
      <c r="P36" s="72"/>
      <c r="Q36" s="73"/>
      <c r="R36" s="72"/>
      <c r="S36" s="74"/>
      <c r="T36" s="72"/>
      <c r="U36" s="9"/>
      <c r="V36" s="9"/>
      <c r="W36" s="62"/>
      <c r="X36" s="45"/>
      <c r="Y36" s="18"/>
      <c r="AA36" s="4">
        <f t="shared" si="0"/>
        <v>0</v>
      </c>
      <c r="AB36" s="32" t="str">
        <f t="shared" si="1"/>
        <v> </v>
      </c>
      <c r="AC36"/>
    </row>
    <row r="37" spans="2:28" s="75" customFormat="1" ht="12.75">
      <c r="B37" s="54">
        <v>24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>
        <v>0.735</v>
      </c>
      <c r="P37" s="72"/>
      <c r="Q37" s="73"/>
      <c r="R37" s="72"/>
      <c r="S37" s="74"/>
      <c r="T37" s="72"/>
      <c r="U37" s="74"/>
      <c r="V37" s="74"/>
      <c r="W37" s="59"/>
      <c r="X37" s="84"/>
      <c r="Y37" s="85"/>
      <c r="AA37" s="76">
        <f>SUM(C37:N37)</f>
        <v>0</v>
      </c>
      <c r="AB37" s="77"/>
    </row>
    <row r="38" spans="2:29" ht="12.75">
      <c r="B38" s="19">
        <v>25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>
        <v>0.7328</v>
      </c>
      <c r="P38" s="72"/>
      <c r="Q38" s="73"/>
      <c r="R38" s="72"/>
      <c r="S38" s="74"/>
      <c r="T38" s="72"/>
      <c r="U38" s="9"/>
      <c r="V38" s="9"/>
      <c r="W38" s="62"/>
      <c r="X38" s="45"/>
      <c r="Y38" s="18"/>
      <c r="AA38" s="4">
        <f t="shared" si="0"/>
        <v>0</v>
      </c>
      <c r="AB38" s="32" t="str">
        <f t="shared" si="1"/>
        <v> </v>
      </c>
      <c r="AC38"/>
    </row>
    <row r="39" spans="2:28" s="68" customFormat="1" ht="12.75">
      <c r="B39" s="54">
        <v>26</v>
      </c>
      <c r="C39" s="71">
        <v>92.4021</v>
      </c>
      <c r="D39" s="71">
        <v>4.1528</v>
      </c>
      <c r="E39" s="71">
        <v>0.9723</v>
      </c>
      <c r="F39" s="71">
        <v>0.1287</v>
      </c>
      <c r="G39" s="71">
        <v>0.213</v>
      </c>
      <c r="H39" s="71">
        <v>0.0042</v>
      </c>
      <c r="I39" s="71">
        <v>0.0793</v>
      </c>
      <c r="J39" s="71">
        <v>0.0603</v>
      </c>
      <c r="K39" s="71">
        <v>0.0778</v>
      </c>
      <c r="L39" s="71">
        <v>0.009</v>
      </c>
      <c r="M39" s="71">
        <v>1.5591</v>
      </c>
      <c r="N39" s="71">
        <v>0.3413</v>
      </c>
      <c r="O39" s="71">
        <v>0.706</v>
      </c>
      <c r="P39" s="72">
        <v>34.8968</v>
      </c>
      <c r="Q39" s="73">
        <v>8334.96</v>
      </c>
      <c r="R39" s="72">
        <v>38.6426</v>
      </c>
      <c r="S39" s="73">
        <v>9229.63</v>
      </c>
      <c r="T39" s="72">
        <v>49.7227</v>
      </c>
      <c r="U39" s="58">
        <v>-7.5</v>
      </c>
      <c r="V39" s="58">
        <v>-6.2</v>
      </c>
      <c r="W39" s="78"/>
      <c r="X39" s="79"/>
      <c r="Y39" s="55"/>
      <c r="AA39" s="76">
        <f>SUM(C39:N39)</f>
        <v>99.9999</v>
      </c>
      <c r="AB39" s="70"/>
    </row>
    <row r="40" spans="2:29" ht="12.75">
      <c r="B40" s="19">
        <v>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>
        <v>0.7317</v>
      </c>
      <c r="P40" s="72"/>
      <c r="Q40" s="73"/>
      <c r="R40" s="72"/>
      <c r="S40" s="74"/>
      <c r="T40" s="72"/>
      <c r="U40" s="46"/>
      <c r="V40" s="46"/>
      <c r="W40" s="45"/>
      <c r="X40" s="45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>
        <v>0.7315</v>
      </c>
      <c r="P41" s="72"/>
      <c r="Q41" s="73"/>
      <c r="R41" s="72"/>
      <c r="S41" s="74"/>
      <c r="T41" s="72"/>
      <c r="U41" s="46"/>
      <c r="V41" s="46"/>
      <c r="W41" s="45"/>
      <c r="X41" s="45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>
        <v>0.7315</v>
      </c>
      <c r="P42" s="72"/>
      <c r="Q42" s="73"/>
      <c r="R42" s="72"/>
      <c r="S42" s="74"/>
      <c r="T42" s="72"/>
      <c r="U42" s="46"/>
      <c r="V42" s="46"/>
      <c r="W42" s="45"/>
      <c r="X42" s="45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>
        <v>0.7313</v>
      </c>
      <c r="P43" s="72"/>
      <c r="Q43" s="73"/>
      <c r="R43" s="72"/>
      <c r="S43" s="74"/>
      <c r="T43" s="72"/>
      <c r="U43" s="46"/>
      <c r="V43" s="46"/>
      <c r="W43" s="45"/>
      <c r="X43" s="45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2">
        <v>0.7313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72</v>
      </c>
      <c r="Q46" s="13"/>
      <c r="R46" s="13"/>
      <c r="S46" s="13"/>
      <c r="T46" s="63"/>
      <c r="U46" s="64"/>
      <c r="V46" s="64"/>
      <c r="W46" s="89">
        <v>2016</v>
      </c>
      <c r="X46" s="89"/>
      <c r="Y46" s="65"/>
      <c r="AC46" s="66"/>
    </row>
    <row r="47" spans="4:29" s="1" customFormat="1" ht="12.75">
      <c r="D47" s="1" t="s">
        <v>27</v>
      </c>
      <c r="L47" s="2" t="s">
        <v>0</v>
      </c>
      <c r="O47" s="2"/>
      <c r="P47" s="67" t="s">
        <v>29</v>
      </c>
      <c r="Q47" s="67"/>
      <c r="T47" s="2"/>
      <c r="W47" s="2"/>
      <c r="X47" s="2" t="s">
        <v>16</v>
      </c>
      <c r="AC47" s="66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73</v>
      </c>
      <c r="Q48" s="13"/>
      <c r="R48" s="13"/>
      <c r="S48" s="13"/>
      <c r="T48" s="13"/>
      <c r="U48" s="64"/>
      <c r="V48" s="64"/>
      <c r="W48" s="89">
        <v>2016</v>
      </c>
      <c r="X48" s="89"/>
      <c r="Y48" s="13"/>
      <c r="AC48" s="66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6"/>
    </row>
    <row r="53" spans="3:10" ht="12.75">
      <c r="C53" s="48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O10:T10"/>
    <mergeCell ref="W48:X48"/>
    <mergeCell ref="W46:X46"/>
    <mergeCell ref="B10:B13"/>
    <mergeCell ref="O11:O13"/>
    <mergeCell ref="Q11:Q13"/>
    <mergeCell ref="R11:R13"/>
    <mergeCell ref="H11:H13"/>
    <mergeCell ref="M11:M13"/>
    <mergeCell ref="P11:P13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90" zoomScaleSheetLayoutView="90" workbookViewId="0" topLeftCell="B1">
      <selection activeCell="D35" sqref="D3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0" t="s">
        <v>30</v>
      </c>
      <c r="C1" s="80"/>
      <c r="D1" s="80"/>
      <c r="E1" s="80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0" t="s">
        <v>31</v>
      </c>
      <c r="C2" s="80"/>
      <c r="D2" s="80"/>
      <c r="E2" s="80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1" t="s">
        <v>54</v>
      </c>
      <c r="C3" s="81"/>
      <c r="D3" s="81"/>
      <c r="E3" s="80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06" t="s">
        <v>36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22"/>
    </row>
    <row r="6" spans="2:29" ht="18" customHeight="1">
      <c r="B6" s="107" t="s">
        <v>71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3"/>
      <c r="AA6" s="53"/>
      <c r="AC6" s="6"/>
    </row>
    <row r="7" spans="2:29" ht="18" customHeight="1">
      <c r="B7" s="108" t="s">
        <v>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53"/>
      <c r="AA7" s="53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0" t="s">
        <v>26</v>
      </c>
      <c r="C9" s="96" t="s">
        <v>41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5" t="s">
        <v>42</v>
      </c>
      <c r="X9" s="116" t="s">
        <v>45</v>
      </c>
      <c r="Y9" s="24"/>
      <c r="Z9"/>
    </row>
    <row r="10" spans="2:26" ht="48.75" customHeight="1">
      <c r="B10" s="91"/>
      <c r="C10" s="95" t="s">
        <v>70</v>
      </c>
      <c r="D10" s="94"/>
      <c r="E10" s="94"/>
      <c r="F10" s="94"/>
      <c r="G10" s="94"/>
      <c r="H10" s="94"/>
      <c r="I10" s="94"/>
      <c r="J10" s="94"/>
      <c r="K10" s="94"/>
      <c r="L10" s="94"/>
      <c r="M10" s="90"/>
      <c r="N10" s="90"/>
      <c r="O10" s="90"/>
      <c r="P10" s="90"/>
      <c r="Q10" s="90"/>
      <c r="R10" s="90"/>
      <c r="S10" s="90"/>
      <c r="T10" s="90"/>
      <c r="U10" s="90"/>
      <c r="V10" s="112"/>
      <c r="W10" s="115"/>
      <c r="X10" s="117"/>
      <c r="Y10" s="24"/>
      <c r="Z10"/>
    </row>
    <row r="11" spans="2:26" ht="15.75" customHeight="1">
      <c r="B11" s="91"/>
      <c r="C11" s="95"/>
      <c r="D11" s="94"/>
      <c r="E11" s="94"/>
      <c r="F11" s="94"/>
      <c r="G11" s="94"/>
      <c r="H11" s="94"/>
      <c r="I11" s="94"/>
      <c r="J11" s="94"/>
      <c r="K11" s="94"/>
      <c r="L11" s="94"/>
      <c r="M11" s="91"/>
      <c r="N11" s="91"/>
      <c r="O11" s="91"/>
      <c r="P11" s="91"/>
      <c r="Q11" s="91"/>
      <c r="R11" s="91"/>
      <c r="S11" s="91"/>
      <c r="T11" s="91"/>
      <c r="U11" s="91"/>
      <c r="V11" s="113"/>
      <c r="W11" s="115"/>
      <c r="X11" s="117"/>
      <c r="Y11" s="24"/>
      <c r="Z11"/>
    </row>
    <row r="12" spans="2:26" ht="30" customHeight="1">
      <c r="B12" s="92"/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3"/>
      <c r="N12" s="93"/>
      <c r="O12" s="93"/>
      <c r="P12" s="93"/>
      <c r="Q12" s="93"/>
      <c r="R12" s="93"/>
      <c r="S12" s="93"/>
      <c r="T12" s="93"/>
      <c r="U12" s="93"/>
      <c r="V12" s="114"/>
      <c r="W12" s="115"/>
      <c r="X12" s="118"/>
      <c r="Y12" s="24"/>
      <c r="Z12"/>
    </row>
    <row r="13" spans="2:27" ht="15.75" customHeight="1">
      <c r="B13" s="17">
        <v>1</v>
      </c>
      <c r="C13" s="86">
        <v>75401.98</v>
      </c>
      <c r="D13" s="86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35">
        <f>SUM(C13:V13)</f>
        <v>75401.98</v>
      </c>
      <c r="X13" s="50">
        <v>34.91</v>
      </c>
      <c r="Y13" s="25"/>
      <c r="Z13" s="110" t="s">
        <v>46</v>
      </c>
      <c r="AA13" s="110"/>
    </row>
    <row r="14" spans="2:27" ht="15.75">
      <c r="B14" s="17">
        <v>2</v>
      </c>
      <c r="C14" s="86">
        <v>71999.66</v>
      </c>
      <c r="D14" s="86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5">
        <f aca="true" t="shared" si="0" ref="W14:W42">SUM(C14:V14)</f>
        <v>71999.66</v>
      </c>
      <c r="X14" s="33">
        <f>IF(Паспорт!P15&gt;0,Паспорт!P15,X13)</f>
        <v>34.91</v>
      </c>
      <c r="Y14" s="25"/>
      <c r="Z14" s="110"/>
      <c r="AA14" s="110"/>
    </row>
    <row r="15" spans="2:27" ht="15.75">
      <c r="B15" s="17">
        <v>3</v>
      </c>
      <c r="C15" s="86">
        <v>77624.23</v>
      </c>
      <c r="D15" s="86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5">
        <f t="shared" si="0"/>
        <v>77624.23</v>
      </c>
      <c r="X15" s="33">
        <f>IF(Паспорт!P16&gt;0,Паспорт!P16,X14)</f>
        <v>34.91</v>
      </c>
      <c r="Y15" s="25"/>
      <c r="Z15" s="110"/>
      <c r="AA15" s="110"/>
    </row>
    <row r="16" spans="2:27" ht="15.75">
      <c r="B16" s="17">
        <v>4</v>
      </c>
      <c r="C16" s="86">
        <v>77561.77</v>
      </c>
      <c r="D16" s="86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5">
        <f t="shared" si="0"/>
        <v>77561.77</v>
      </c>
      <c r="X16" s="33">
        <f>IF(Паспорт!P17&gt;0,Паспорт!P17,X15)</f>
        <v>34.873</v>
      </c>
      <c r="Y16" s="25"/>
      <c r="Z16" s="110"/>
      <c r="AA16" s="110"/>
    </row>
    <row r="17" spans="2:27" ht="15.75">
      <c r="B17" s="17">
        <v>5</v>
      </c>
      <c r="C17" s="86">
        <v>82892.63</v>
      </c>
      <c r="D17" s="86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5">
        <f t="shared" si="0"/>
        <v>82892.63</v>
      </c>
      <c r="X17" s="33">
        <f>IF(Паспорт!P18&gt;0,Паспорт!P18,X16)</f>
        <v>34.873</v>
      </c>
      <c r="Y17" s="25"/>
      <c r="Z17" s="110"/>
      <c r="AA17" s="110"/>
    </row>
    <row r="18" spans="2:27" ht="15.75" customHeight="1">
      <c r="B18" s="17">
        <v>6</v>
      </c>
      <c r="C18" s="86">
        <v>79820.63</v>
      </c>
      <c r="D18" s="8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5">
        <f t="shared" si="0"/>
        <v>79820.63</v>
      </c>
      <c r="X18" s="33">
        <f>IF(Паспорт!P19&gt;0,Паспорт!P19,X17)</f>
        <v>34.873</v>
      </c>
      <c r="Y18" s="25"/>
      <c r="Z18" s="110"/>
      <c r="AA18" s="110"/>
    </row>
    <row r="19" spans="2:27" ht="15.75">
      <c r="B19" s="17">
        <v>7</v>
      </c>
      <c r="C19" s="86">
        <v>78965.48</v>
      </c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5">
        <f t="shared" si="0"/>
        <v>78965.48</v>
      </c>
      <c r="X19" s="33">
        <f>IF(Паспорт!P20&gt;0,Паспорт!P20,X18)</f>
        <v>34.873</v>
      </c>
      <c r="Y19" s="25"/>
      <c r="Z19" s="110"/>
      <c r="AA19" s="110"/>
    </row>
    <row r="20" spans="2:27" ht="15.75">
      <c r="B20" s="17">
        <v>8</v>
      </c>
      <c r="C20" s="86">
        <v>86955.34</v>
      </c>
      <c r="D20" s="8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5">
        <f t="shared" si="0"/>
        <v>86955.34</v>
      </c>
      <c r="X20" s="33">
        <f>IF(Паспорт!P21&gt;0,Паспорт!P21,X19)</f>
        <v>34.873</v>
      </c>
      <c r="Y20" s="25"/>
      <c r="Z20" s="110"/>
      <c r="AA20" s="110"/>
    </row>
    <row r="21" spans="2:26" ht="15" customHeight="1">
      <c r="B21" s="17">
        <v>9</v>
      </c>
      <c r="C21" s="86">
        <v>79963.65</v>
      </c>
      <c r="D21" s="86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5">
        <f t="shared" si="0"/>
        <v>79963.65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 s="86">
        <v>81414.26</v>
      </c>
      <c r="D22" s="86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5">
        <f t="shared" si="0"/>
        <v>81414.26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 s="86">
        <v>87056.13</v>
      </c>
      <c r="D23" s="8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5">
        <f t="shared" si="0"/>
        <v>87056.13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 s="86">
        <v>81562.66</v>
      </c>
      <c r="D24" s="8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5">
        <f t="shared" si="0"/>
        <v>81562.66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 s="86">
        <v>77916.59</v>
      </c>
      <c r="D25" s="8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5">
        <f t="shared" si="0"/>
        <v>77916.59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 s="86">
        <v>79982.14</v>
      </c>
      <c r="D26" s="8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5">
        <f t="shared" si="0"/>
        <v>79982.14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 s="86">
        <v>77588.82</v>
      </c>
      <c r="D27" s="8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5">
        <f t="shared" si="0"/>
        <v>77588.82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 s="86">
        <v>74458.88</v>
      </c>
      <c r="D28" s="8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5">
        <f t="shared" si="0"/>
        <v>74458.88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 s="86">
        <v>70329.3</v>
      </c>
      <c r="D29" s="86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5">
        <f t="shared" si="0"/>
        <v>70329.3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 s="86">
        <v>65395.46</v>
      </c>
      <c r="D30" s="8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5">
        <f t="shared" si="0"/>
        <v>65395.46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 s="86">
        <v>69062.62</v>
      </c>
      <c r="D31" s="86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5">
        <f t="shared" si="0"/>
        <v>69062.62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 s="86">
        <v>71563.18</v>
      </c>
      <c r="D32" s="8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5">
        <f t="shared" si="0"/>
        <v>71563.18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 s="86">
        <v>74819.19</v>
      </c>
      <c r="D33" s="86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5">
        <f t="shared" si="0"/>
        <v>74819.19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 s="86">
        <v>74467.57</v>
      </c>
      <c r="D34" s="8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5">
        <f t="shared" si="0"/>
        <v>74467.57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 s="86">
        <v>73165.38</v>
      </c>
      <c r="D35" s="86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5">
        <f t="shared" si="0"/>
        <v>73165.38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 s="86">
        <v>74467.61</v>
      </c>
      <c r="D36" s="8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5">
        <f t="shared" si="0"/>
        <v>74467.61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 s="86">
        <v>74911.09</v>
      </c>
      <c r="D37" s="86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5">
        <f t="shared" si="0"/>
        <v>74911.09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 s="86">
        <v>43261.04</v>
      </c>
      <c r="D38" s="86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5">
        <f t="shared" si="0"/>
        <v>43261.04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 s="86">
        <v>70881.95</v>
      </c>
      <c r="D39" s="86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5">
        <f t="shared" si="0"/>
        <v>70881.95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 s="86">
        <v>67699.85</v>
      </c>
      <c r="D40" s="86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5">
        <f t="shared" si="0"/>
        <v>67699.85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 s="86">
        <v>62535.57</v>
      </c>
      <c r="D41" s="86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5">
        <f t="shared" si="0"/>
        <v>62535.57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 s="86">
        <v>60156.57</v>
      </c>
      <c r="D42" s="86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5">
        <f t="shared" si="0"/>
        <v>60156.57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 s="86">
        <v>64512.29</v>
      </c>
      <c r="D43" s="86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5">
        <f>SUM(C43:V43)</f>
        <v>64512.29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7">
        <f>SUM(C13:C43)</f>
        <v>2288393.5199999996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2288393.5199999996</v>
      </c>
      <c r="X44" s="34">
        <f>SUMPRODUCT(X13:X43,W13:W43)/SUM(W13:W43)</f>
        <v>34.92032603431425</v>
      </c>
      <c r="Y44" s="30"/>
      <c r="Z44" s="109" t="s">
        <v>43</v>
      </c>
      <c r="AA44" s="109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7"/>
      <c r="Z46"/>
    </row>
    <row r="47" spans="3:4" ht="12.75">
      <c r="C47" s="1"/>
      <c r="D47" s="1"/>
    </row>
    <row r="48" spans="2:25" ht="15">
      <c r="B48" s="38"/>
      <c r="C48" s="13" t="s">
        <v>75</v>
      </c>
      <c r="D48" s="40"/>
      <c r="E48" s="41"/>
      <c r="F48" s="4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76</v>
      </c>
      <c r="X48" s="14"/>
      <c r="Y48" s="28"/>
    </row>
    <row r="49" spans="3:25" ht="12.75">
      <c r="C49" s="1"/>
      <c r="D49" s="1" t="s">
        <v>39</v>
      </c>
      <c r="O49" s="2"/>
      <c r="P49" s="16" t="s">
        <v>65</v>
      </c>
      <c r="Q49" s="16"/>
      <c r="W49" s="15" t="s">
        <v>66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67</v>
      </c>
      <c r="X50" s="14"/>
      <c r="Y50" s="29"/>
    </row>
    <row r="51" spans="3:25" ht="12.75">
      <c r="C51" s="1"/>
      <c r="D51" s="1" t="s">
        <v>40</v>
      </c>
      <c r="O51" s="2"/>
      <c r="P51" s="15" t="s">
        <v>68</v>
      </c>
      <c r="Q51" s="15"/>
      <c r="W51" s="15" t="s">
        <v>66</v>
      </c>
      <c r="Y51" s="2"/>
    </row>
  </sheetData>
  <sheetProtection/>
  <mergeCells count="30"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J1" sqref="J1:J31"/>
    </sheetView>
  </sheetViews>
  <sheetFormatPr defaultColWidth="9.00390625" defaultRowHeight="12.75"/>
  <sheetData>
    <row r="1" spans="1:10" ht="12.75">
      <c r="A1" t="s">
        <v>78</v>
      </c>
      <c r="J1">
        <v>0</v>
      </c>
    </row>
    <row r="2" spans="1:10" ht="12.75">
      <c r="A2" t="s">
        <v>55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I2" t="s">
        <v>79</v>
      </c>
      <c r="J2">
        <v>0</v>
      </c>
    </row>
    <row r="3" spans="1:14" ht="12.75">
      <c r="A3">
        <v>1</v>
      </c>
      <c r="B3">
        <v>75401.98</v>
      </c>
      <c r="C3">
        <v>95.138</v>
      </c>
      <c r="D3">
        <v>3.26</v>
      </c>
      <c r="E3">
        <v>12.43</v>
      </c>
      <c r="F3">
        <v>0.7315</v>
      </c>
      <c r="I3" t="s">
        <v>55</v>
      </c>
      <c r="J3">
        <v>0</v>
      </c>
      <c r="K3" t="s">
        <v>57</v>
      </c>
      <c r="L3" t="s">
        <v>58</v>
      </c>
      <c r="M3" t="s">
        <v>59</v>
      </c>
      <c r="N3" t="s">
        <v>61</v>
      </c>
    </row>
    <row r="4" spans="1:14" ht="12.75">
      <c r="A4">
        <v>2</v>
      </c>
      <c r="B4">
        <v>71999.66</v>
      </c>
      <c r="C4">
        <v>87.45</v>
      </c>
      <c r="D4">
        <v>3.23</v>
      </c>
      <c r="E4">
        <v>14.33</v>
      </c>
      <c r="F4">
        <v>0.7317</v>
      </c>
      <c r="I4">
        <v>4</v>
      </c>
      <c r="J4">
        <v>0</v>
      </c>
      <c r="K4">
        <v>0</v>
      </c>
      <c r="L4">
        <v>1.02</v>
      </c>
      <c r="M4">
        <v>0</v>
      </c>
      <c r="N4" t="s">
        <v>69</v>
      </c>
    </row>
    <row r="5" spans="1:14" ht="12.75">
      <c r="A5">
        <v>3</v>
      </c>
      <c r="B5">
        <v>77624.23</v>
      </c>
      <c r="C5">
        <v>102.217</v>
      </c>
      <c r="D5">
        <v>3.22</v>
      </c>
      <c r="E5">
        <v>14.14</v>
      </c>
      <c r="F5">
        <v>0.7315</v>
      </c>
      <c r="I5">
        <v>5</v>
      </c>
      <c r="J5">
        <v>0</v>
      </c>
      <c r="K5" t="s">
        <v>81</v>
      </c>
      <c r="L5" t="s">
        <v>80</v>
      </c>
      <c r="M5" t="s">
        <v>80</v>
      </c>
      <c r="N5" t="s">
        <v>82</v>
      </c>
    </row>
    <row r="6" spans="1:14" ht="12.75">
      <c r="A6">
        <v>4</v>
      </c>
      <c r="B6">
        <v>77561.77</v>
      </c>
      <c r="C6">
        <v>102.769</v>
      </c>
      <c r="D6">
        <v>3.23</v>
      </c>
      <c r="E6">
        <v>14.75</v>
      </c>
      <c r="F6">
        <v>0.7315</v>
      </c>
      <c r="I6">
        <v>6</v>
      </c>
      <c r="J6">
        <v>0</v>
      </c>
      <c r="K6" t="s">
        <v>81</v>
      </c>
      <c r="L6" t="s">
        <v>80</v>
      </c>
      <c r="M6" t="s">
        <v>80</v>
      </c>
      <c r="N6" t="s">
        <v>82</v>
      </c>
    </row>
    <row r="7" spans="1:14" ht="12.75">
      <c r="A7">
        <v>5</v>
      </c>
      <c r="B7">
        <v>82892.63</v>
      </c>
      <c r="C7">
        <v>115.043</v>
      </c>
      <c r="D7">
        <v>3.22</v>
      </c>
      <c r="E7">
        <v>12.59</v>
      </c>
      <c r="F7">
        <v>0.7316</v>
      </c>
      <c r="I7">
        <v>7</v>
      </c>
      <c r="J7">
        <v>0</v>
      </c>
      <c r="K7" t="s">
        <v>81</v>
      </c>
      <c r="L7" t="s">
        <v>80</v>
      </c>
      <c r="M7" t="s">
        <v>80</v>
      </c>
      <c r="N7" t="s">
        <v>82</v>
      </c>
    </row>
    <row r="8" spans="1:14" ht="12.75">
      <c r="A8">
        <v>6</v>
      </c>
      <c r="B8">
        <v>79820.63</v>
      </c>
      <c r="C8">
        <v>107.038</v>
      </c>
      <c r="D8">
        <v>3.22</v>
      </c>
      <c r="E8">
        <v>12.76</v>
      </c>
      <c r="F8">
        <v>0.7318</v>
      </c>
      <c r="G8" t="s">
        <v>62</v>
      </c>
      <c r="I8">
        <v>8</v>
      </c>
      <c r="J8">
        <v>0</v>
      </c>
      <c r="K8" t="s">
        <v>81</v>
      </c>
      <c r="L8" t="s">
        <v>80</v>
      </c>
      <c r="M8" t="s">
        <v>80</v>
      </c>
      <c r="N8" t="s">
        <v>82</v>
      </c>
    </row>
    <row r="9" spans="1:14" ht="12.75">
      <c r="A9">
        <v>7</v>
      </c>
      <c r="B9">
        <v>78965.48</v>
      </c>
      <c r="C9">
        <v>105.316</v>
      </c>
      <c r="D9">
        <v>3.22</v>
      </c>
      <c r="E9">
        <v>13.41</v>
      </c>
      <c r="F9">
        <v>0.732</v>
      </c>
      <c r="I9">
        <v>9</v>
      </c>
      <c r="J9">
        <v>0</v>
      </c>
      <c r="K9" t="s">
        <v>81</v>
      </c>
      <c r="L9" t="s">
        <v>80</v>
      </c>
      <c r="M9" t="s">
        <v>80</v>
      </c>
      <c r="N9" t="s">
        <v>82</v>
      </c>
    </row>
    <row r="10" spans="1:14" ht="12.75">
      <c r="A10">
        <v>8</v>
      </c>
      <c r="B10">
        <v>86955.34</v>
      </c>
      <c r="C10">
        <v>127.698</v>
      </c>
      <c r="D10">
        <v>3.21</v>
      </c>
      <c r="E10">
        <v>12.39</v>
      </c>
      <c r="F10">
        <v>0.7318</v>
      </c>
      <c r="I10">
        <v>10</v>
      </c>
      <c r="J10">
        <v>0</v>
      </c>
      <c r="K10" t="s">
        <v>81</v>
      </c>
      <c r="L10" t="s">
        <v>80</v>
      </c>
      <c r="M10" t="s">
        <v>80</v>
      </c>
      <c r="N10" t="s">
        <v>82</v>
      </c>
    </row>
    <row r="11" spans="1:14" ht="12.75">
      <c r="A11">
        <v>9</v>
      </c>
      <c r="B11">
        <v>79963.65</v>
      </c>
      <c r="C11">
        <v>108.061</v>
      </c>
      <c r="D11">
        <v>3.22</v>
      </c>
      <c r="E11">
        <v>13.02</v>
      </c>
      <c r="F11">
        <v>0.7319</v>
      </c>
      <c r="I11">
        <v>11</v>
      </c>
      <c r="J11">
        <v>0</v>
      </c>
      <c r="K11">
        <v>0</v>
      </c>
      <c r="L11" t="s">
        <v>83</v>
      </c>
      <c r="M11" t="s">
        <v>84</v>
      </c>
      <c r="N11" t="s">
        <v>61</v>
      </c>
    </row>
    <row r="12" spans="1:13" ht="12.75">
      <c r="A12">
        <v>10</v>
      </c>
      <c r="B12">
        <v>81414.26</v>
      </c>
      <c r="C12">
        <v>113.382</v>
      </c>
      <c r="D12">
        <v>3.2</v>
      </c>
      <c r="E12">
        <v>12.72</v>
      </c>
      <c r="F12">
        <v>0.732</v>
      </c>
      <c r="I12">
        <v>12</v>
      </c>
      <c r="J12">
        <v>0</v>
      </c>
      <c r="K12">
        <v>0</v>
      </c>
      <c r="L12">
        <v>3.16</v>
      </c>
      <c r="M12">
        <v>24.52</v>
      </c>
    </row>
    <row r="13" spans="1:13" ht="12.75">
      <c r="A13">
        <v>11</v>
      </c>
      <c r="B13">
        <v>87056.13</v>
      </c>
      <c r="C13">
        <v>129.721</v>
      </c>
      <c r="D13">
        <v>3.2</v>
      </c>
      <c r="E13">
        <v>13.6</v>
      </c>
      <c r="F13">
        <v>0.7321</v>
      </c>
      <c r="I13">
        <v>13</v>
      </c>
      <c r="J13">
        <v>0</v>
      </c>
      <c r="K13">
        <v>0</v>
      </c>
      <c r="L13">
        <v>3.19</v>
      </c>
      <c r="M13">
        <v>25.41</v>
      </c>
    </row>
    <row r="14" spans="1:13" ht="12.75">
      <c r="A14">
        <v>12</v>
      </c>
      <c r="B14">
        <v>81562.66</v>
      </c>
      <c r="C14">
        <v>113.925</v>
      </c>
      <c r="D14">
        <v>3.2</v>
      </c>
      <c r="E14">
        <v>15.22</v>
      </c>
      <c r="F14">
        <v>0.732</v>
      </c>
      <c r="I14">
        <v>14</v>
      </c>
      <c r="J14">
        <v>0</v>
      </c>
      <c r="K14">
        <v>0</v>
      </c>
      <c r="L14">
        <v>3.15</v>
      </c>
      <c r="M14">
        <v>26.28</v>
      </c>
    </row>
    <row r="15" spans="1:13" ht="12.75">
      <c r="A15">
        <v>13</v>
      </c>
      <c r="B15">
        <v>77916.59</v>
      </c>
      <c r="C15">
        <v>103.673</v>
      </c>
      <c r="D15">
        <v>3.22</v>
      </c>
      <c r="E15">
        <v>16.03</v>
      </c>
      <c r="F15">
        <v>0.7317</v>
      </c>
      <c r="I15">
        <v>15</v>
      </c>
      <c r="J15">
        <v>0</v>
      </c>
      <c r="K15">
        <v>0</v>
      </c>
      <c r="L15">
        <v>3.14</v>
      </c>
      <c r="M15">
        <v>26.72</v>
      </c>
    </row>
    <row r="16" spans="1:13" ht="12.75">
      <c r="A16">
        <v>14</v>
      </c>
      <c r="B16">
        <v>79982.14</v>
      </c>
      <c r="C16">
        <v>110.643</v>
      </c>
      <c r="D16">
        <v>3.19</v>
      </c>
      <c r="E16">
        <v>16.67</v>
      </c>
      <c r="F16">
        <v>0.7314</v>
      </c>
      <c r="G16" t="s">
        <v>62</v>
      </c>
      <c r="I16">
        <v>16</v>
      </c>
      <c r="J16">
        <v>0</v>
      </c>
      <c r="K16">
        <v>0</v>
      </c>
      <c r="L16">
        <v>3.13</v>
      </c>
      <c r="M16">
        <v>27.26</v>
      </c>
    </row>
    <row r="17" spans="1:13" ht="12.75">
      <c r="A17">
        <v>15</v>
      </c>
      <c r="B17">
        <v>77588.82</v>
      </c>
      <c r="C17">
        <v>104.788</v>
      </c>
      <c r="D17">
        <v>3.18</v>
      </c>
      <c r="E17">
        <v>18.45</v>
      </c>
      <c r="F17">
        <v>0.7296</v>
      </c>
      <c r="I17">
        <v>17</v>
      </c>
      <c r="J17">
        <v>0</v>
      </c>
      <c r="K17">
        <v>0</v>
      </c>
      <c r="L17">
        <v>3.12</v>
      </c>
      <c r="M17">
        <v>28</v>
      </c>
    </row>
    <row r="18" spans="1:14" ht="12.75">
      <c r="A18">
        <v>16</v>
      </c>
      <c r="B18">
        <v>74458.88</v>
      </c>
      <c r="C18">
        <v>98.636</v>
      </c>
      <c r="D18">
        <v>3.17</v>
      </c>
      <c r="E18">
        <v>20.12</v>
      </c>
      <c r="F18">
        <v>0.7285</v>
      </c>
      <c r="I18">
        <v>18</v>
      </c>
      <c r="J18">
        <v>0</v>
      </c>
      <c r="K18">
        <v>0</v>
      </c>
      <c r="L18">
        <v>3.12</v>
      </c>
      <c r="M18">
        <v>28.19</v>
      </c>
      <c r="N18" t="s">
        <v>62</v>
      </c>
    </row>
    <row r="19" spans="1:14" ht="12.75">
      <c r="A19">
        <v>17</v>
      </c>
      <c r="B19">
        <v>70329.3</v>
      </c>
      <c r="C19">
        <v>87.863</v>
      </c>
      <c r="D19">
        <v>3.15</v>
      </c>
      <c r="E19">
        <v>22.76</v>
      </c>
      <c r="F19">
        <v>0.7276</v>
      </c>
      <c r="I19">
        <v>19</v>
      </c>
      <c r="J19">
        <v>405.49</v>
      </c>
      <c r="K19">
        <v>1.378</v>
      </c>
      <c r="L19">
        <v>3.19</v>
      </c>
      <c r="M19">
        <v>25.19</v>
      </c>
      <c r="N19" t="s">
        <v>63</v>
      </c>
    </row>
    <row r="20" spans="1:13" ht="12.75">
      <c r="A20">
        <v>18</v>
      </c>
      <c r="B20">
        <v>65395.46</v>
      </c>
      <c r="C20">
        <v>75.77</v>
      </c>
      <c r="D20">
        <v>3.15</v>
      </c>
      <c r="E20">
        <v>23.64</v>
      </c>
      <c r="F20">
        <v>0.7274</v>
      </c>
      <c r="G20" t="s">
        <v>63</v>
      </c>
      <c r="I20">
        <v>20</v>
      </c>
      <c r="J20">
        <v>0</v>
      </c>
      <c r="K20">
        <v>0</v>
      </c>
      <c r="L20">
        <v>3.19</v>
      </c>
      <c r="M20">
        <v>23.19</v>
      </c>
    </row>
    <row r="21" spans="1:14" ht="12.75">
      <c r="A21">
        <v>19</v>
      </c>
      <c r="B21">
        <v>69062.62</v>
      </c>
      <c r="C21">
        <v>82.389</v>
      </c>
      <c r="D21">
        <v>3.19</v>
      </c>
      <c r="E21">
        <v>18.29</v>
      </c>
      <c r="F21">
        <v>0.7297</v>
      </c>
      <c r="I21">
        <v>21</v>
      </c>
      <c r="J21">
        <v>0</v>
      </c>
      <c r="K21">
        <v>0</v>
      </c>
      <c r="L21">
        <v>3.18</v>
      </c>
      <c r="M21">
        <v>23.04</v>
      </c>
      <c r="N21" t="s">
        <v>62</v>
      </c>
    </row>
    <row r="22" spans="1:13" ht="12.75">
      <c r="A22">
        <v>20</v>
      </c>
      <c r="B22">
        <v>71563.18</v>
      </c>
      <c r="C22">
        <v>85.619</v>
      </c>
      <c r="D22">
        <v>3.22</v>
      </c>
      <c r="E22">
        <v>15.4</v>
      </c>
      <c r="F22">
        <v>0.7199</v>
      </c>
      <c r="I22">
        <v>22</v>
      </c>
      <c r="J22">
        <v>0</v>
      </c>
      <c r="K22">
        <v>0</v>
      </c>
      <c r="L22">
        <v>3.21</v>
      </c>
      <c r="M22">
        <v>21.5</v>
      </c>
    </row>
    <row r="23" spans="1:13" ht="12.75">
      <c r="A23">
        <v>21</v>
      </c>
      <c r="B23">
        <v>74819.19</v>
      </c>
      <c r="C23">
        <v>97.136</v>
      </c>
      <c r="D23">
        <v>3.21</v>
      </c>
      <c r="E23">
        <v>14.97</v>
      </c>
      <c r="F23">
        <v>0.7429</v>
      </c>
      <c r="G23" t="s">
        <v>62</v>
      </c>
      <c r="I23">
        <v>23</v>
      </c>
      <c r="J23">
        <v>0</v>
      </c>
      <c r="K23">
        <v>0</v>
      </c>
      <c r="L23">
        <v>3.21</v>
      </c>
      <c r="M23">
        <v>22.65</v>
      </c>
    </row>
    <row r="24" spans="1:13" ht="12.75">
      <c r="A24">
        <v>22</v>
      </c>
      <c r="B24">
        <v>74467.57</v>
      </c>
      <c r="C24">
        <v>93.524</v>
      </c>
      <c r="D24">
        <v>3.24</v>
      </c>
      <c r="E24">
        <v>13.11</v>
      </c>
      <c r="F24">
        <v>0.7331</v>
      </c>
      <c r="I24">
        <v>24</v>
      </c>
      <c r="J24">
        <v>0</v>
      </c>
      <c r="K24">
        <v>0</v>
      </c>
      <c r="L24">
        <v>3.21</v>
      </c>
      <c r="M24">
        <v>21.53</v>
      </c>
    </row>
    <row r="25" spans="1:13" ht="12.75">
      <c r="A25">
        <v>23</v>
      </c>
      <c r="B25">
        <v>73165.38</v>
      </c>
      <c r="C25">
        <v>91.397</v>
      </c>
      <c r="D25">
        <v>3.24</v>
      </c>
      <c r="E25">
        <v>14.56</v>
      </c>
      <c r="F25">
        <v>0.733</v>
      </c>
      <c r="I25">
        <v>25</v>
      </c>
      <c r="J25">
        <v>0</v>
      </c>
      <c r="K25">
        <v>0</v>
      </c>
      <c r="L25">
        <v>3.19</v>
      </c>
      <c r="M25">
        <v>22.97</v>
      </c>
    </row>
    <row r="26" spans="1:14" ht="12.75">
      <c r="A26">
        <v>24</v>
      </c>
      <c r="B26">
        <v>74467.61</v>
      </c>
      <c r="C26">
        <v>93.933</v>
      </c>
      <c r="D26">
        <v>3.24</v>
      </c>
      <c r="E26">
        <v>12.32</v>
      </c>
      <c r="F26">
        <v>0.735</v>
      </c>
      <c r="I26">
        <v>26</v>
      </c>
      <c r="J26">
        <v>30904.57</v>
      </c>
      <c r="K26">
        <v>257.446</v>
      </c>
      <c r="L26">
        <v>3.23</v>
      </c>
      <c r="M26">
        <v>17.97</v>
      </c>
      <c r="N26" t="s">
        <v>63</v>
      </c>
    </row>
    <row r="27" spans="1:14" ht="12.75">
      <c r="A27">
        <v>25</v>
      </c>
      <c r="B27">
        <v>74911.09</v>
      </c>
      <c r="C27">
        <v>95.572</v>
      </c>
      <c r="D27">
        <v>3.22</v>
      </c>
      <c r="E27">
        <v>14.41</v>
      </c>
      <c r="F27">
        <v>0.7328</v>
      </c>
      <c r="I27">
        <v>27</v>
      </c>
      <c r="J27">
        <v>0</v>
      </c>
      <c r="K27">
        <v>0</v>
      </c>
      <c r="L27">
        <v>3.23</v>
      </c>
      <c r="M27">
        <v>23.06</v>
      </c>
      <c r="N27" t="s">
        <v>62</v>
      </c>
    </row>
    <row r="28" spans="1:13" ht="12.75">
      <c r="A28">
        <v>26</v>
      </c>
      <c r="B28">
        <v>43261.04</v>
      </c>
      <c r="C28">
        <v>51.057</v>
      </c>
      <c r="D28">
        <v>2.58</v>
      </c>
      <c r="E28">
        <v>21.57</v>
      </c>
      <c r="F28">
        <v>0.706</v>
      </c>
      <c r="G28" t="s">
        <v>63</v>
      </c>
      <c r="I28">
        <v>28</v>
      </c>
      <c r="J28">
        <v>0</v>
      </c>
      <c r="K28">
        <v>0</v>
      </c>
      <c r="L28">
        <v>3.24</v>
      </c>
      <c r="M28">
        <v>23.95</v>
      </c>
    </row>
    <row r="29" spans="1:13" ht="12.75">
      <c r="A29">
        <v>27</v>
      </c>
      <c r="B29">
        <v>70881.95</v>
      </c>
      <c r="C29">
        <v>84.116</v>
      </c>
      <c r="D29">
        <v>3.26</v>
      </c>
      <c r="E29">
        <v>14.53</v>
      </c>
      <c r="F29">
        <v>0.7317</v>
      </c>
      <c r="G29" t="s">
        <v>62</v>
      </c>
      <c r="I29">
        <v>29</v>
      </c>
      <c r="J29">
        <v>0</v>
      </c>
      <c r="K29">
        <v>0</v>
      </c>
      <c r="L29">
        <v>3.24</v>
      </c>
      <c r="M29">
        <v>24.68</v>
      </c>
    </row>
    <row r="30" spans="1:13" ht="12.75">
      <c r="A30">
        <v>28</v>
      </c>
      <c r="B30">
        <v>67699.85</v>
      </c>
      <c r="C30">
        <v>76.975</v>
      </c>
      <c r="D30">
        <v>3.27</v>
      </c>
      <c r="E30">
        <v>14.8</v>
      </c>
      <c r="F30">
        <v>0.7315</v>
      </c>
      <c r="I30">
        <v>30</v>
      </c>
      <c r="J30">
        <v>0</v>
      </c>
      <c r="K30">
        <v>0</v>
      </c>
      <c r="L30">
        <v>3.22</v>
      </c>
      <c r="M30">
        <v>24.97</v>
      </c>
    </row>
    <row r="31" spans="1:13" ht="12.75">
      <c r="A31">
        <v>29</v>
      </c>
      <c r="B31">
        <v>62535.57</v>
      </c>
      <c r="C31">
        <v>66.456</v>
      </c>
      <c r="D31">
        <v>3.27</v>
      </c>
      <c r="E31">
        <v>15.06</v>
      </c>
      <c r="F31">
        <v>0.7315</v>
      </c>
      <c r="I31">
        <v>31</v>
      </c>
      <c r="J31">
        <v>0</v>
      </c>
      <c r="K31">
        <v>0</v>
      </c>
      <c r="L31">
        <v>3.22</v>
      </c>
      <c r="M31">
        <v>24</v>
      </c>
    </row>
    <row r="32" spans="1:14" ht="12.75">
      <c r="A32">
        <v>30</v>
      </c>
      <c r="B32">
        <v>60156.57</v>
      </c>
      <c r="C32">
        <v>61.532</v>
      </c>
      <c r="D32">
        <v>3.25</v>
      </c>
      <c r="E32">
        <v>15.78</v>
      </c>
      <c r="F32">
        <v>0.7313</v>
      </c>
      <c r="I32" t="s">
        <v>64</v>
      </c>
      <c r="J32" t="s">
        <v>85</v>
      </c>
      <c r="K32" t="s">
        <v>86</v>
      </c>
      <c r="L32" t="s">
        <v>87</v>
      </c>
      <c r="M32" t="s">
        <v>88</v>
      </c>
      <c r="N32" t="s">
        <v>61</v>
      </c>
    </row>
    <row r="33" spans="1:6" ht="12.75">
      <c r="A33">
        <v>31</v>
      </c>
      <c r="B33">
        <v>64512.29</v>
      </c>
      <c r="C33">
        <v>70.564</v>
      </c>
      <c r="D33">
        <v>3.25</v>
      </c>
      <c r="E33">
        <v>14.53</v>
      </c>
      <c r="F33">
        <v>0.7313</v>
      </c>
    </row>
    <row r="34" spans="1:7" ht="12.75">
      <c r="A34" t="s">
        <v>64</v>
      </c>
      <c r="B34">
        <v>2288393.51</v>
      </c>
      <c r="C34">
        <v>94.819</v>
      </c>
      <c r="D34">
        <v>3.2</v>
      </c>
      <c r="E34">
        <v>15.43</v>
      </c>
      <c r="F34">
        <v>0.7306</v>
      </c>
      <c r="G3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Гуменюк Сергей Евгеньевич</cp:lastModifiedBy>
  <cp:lastPrinted>2016-05-04T10:37:09Z</cp:lastPrinted>
  <dcterms:created xsi:type="dcterms:W3CDTF">2010-01-29T08:37:16Z</dcterms:created>
  <dcterms:modified xsi:type="dcterms:W3CDTF">2016-08-09T09:01:17Z</dcterms:modified>
  <cp:category/>
  <cp:version/>
  <cp:contentType/>
  <cp:contentStatus/>
</cp:coreProperties>
</file>