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'Лист1'!$V$10</definedName>
    <definedName name="OLE_LINK3" localSheetId="0">'Лист1'!$W$9</definedName>
    <definedName name="OLE_LINK5" localSheetId="0">'Лист1'!#REF!</definedName>
    <definedName name="_xlnm.Print_Area" localSheetId="0">'Лист1'!$A$1:$Y$52</definedName>
  </definedNames>
  <calcPr fullCalcOnLoad="1"/>
</workbook>
</file>

<file path=xl/sharedStrings.xml><?xml version="1.0" encoding="utf-8"?>
<sst xmlns="http://schemas.openxmlformats.org/spreadsheetml/2006/main" count="65" uniqueCount="58">
  <si>
    <t>підпис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</si>
  <si>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</si>
  <si>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</si>
  <si>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</si>
  <si>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</si>
  <si>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</si>
  <si>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</si>
  <si>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</si>
  <si>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</si>
  <si>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</si>
  <si>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</si>
  <si>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</si>
  <si>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</si>
  <si>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</si>
  <si>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</si>
  <si>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</si>
  <si>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</si>
  <si>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</si>
  <si>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</si>
  <si>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</si>
  <si>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</si>
  <si>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</si>
  <si>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</si>
  <si>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</si>
  <si>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</si>
  <si>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</si>
  <si>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</si>
  <si>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</si>
  <si>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</si>
  <si>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</si>
  <si>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</si>
  <si>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</si>
  <si>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</si>
  <si>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>Пролетарське ВУПЗГ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</si>
  <si>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</si>
  <si>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</si>
  <si>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"УМГ"</t>
    </r>
    <r>
      <rPr>
        <sz val="9"/>
        <rFont val="Times New Roman"/>
        <family val="1"/>
      </rPr>
      <t>ХАРКІВТРАНСГАЗ</t>
    </r>
    <r>
      <rPr>
        <sz val="8"/>
        <rFont val="Times New Roman"/>
        <family val="1"/>
      </rPr>
      <t>"</t>
    </r>
  </si>
  <si>
    <r>
      <t xml:space="preserve">Свідоцтво про атестацію </t>
    </r>
    <r>
      <rPr>
        <b/>
        <sz val="8"/>
        <rFont val="Times New Roman"/>
        <family val="1"/>
      </rPr>
      <t>№ ПЧ -07-0/1158-2014</t>
    </r>
    <r>
      <rPr>
        <sz val="8"/>
        <rFont val="Times New Roman"/>
        <family val="1"/>
      </rPr>
      <t xml:space="preserve"> дійсне до </t>
    </r>
    <r>
      <rPr>
        <b/>
        <sz val="8"/>
        <rFont val="Times New Roman"/>
        <family val="1"/>
      </rPr>
      <t>22.10.2017 р.</t>
    </r>
  </si>
  <si>
    <t>при 20°С; 101,325 кПа</t>
  </si>
  <si>
    <t>густина кг/м³</t>
  </si>
  <si>
    <t>теплота зоряння нижча МДж/м³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</si>
  <si>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</si>
  <si>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</si>
  <si>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</si>
  <si>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       прізвище</t>
  </si>
  <si>
    <t xml:space="preserve">       прізвище</t>
  </si>
  <si>
    <t>Загальний обсяг газу, м3</t>
  </si>
  <si>
    <r>
      <t xml:space="preserve">                 дата</t>
    </r>
    <r>
      <rPr>
        <u val="single"/>
        <sz val="10"/>
        <rFont val="Times New Roman"/>
        <family val="1"/>
      </rPr>
      <t xml:space="preserve">     </t>
    </r>
  </si>
  <si>
    <t xml:space="preserve">Провідний диспетчер з транспортування газу                                                                    </t>
  </si>
  <si>
    <t>Германенко О.М.</t>
  </si>
  <si>
    <t xml:space="preserve">Начальник    Пролетарського ВУПЗГ                                                                             </t>
  </si>
  <si>
    <t>Андрусів В.М.</t>
  </si>
  <si>
    <t xml:space="preserve">Завідувач ВХАЛ                                                                                                                     </t>
  </si>
  <si>
    <t>Рекунович В.В.</t>
  </si>
  <si>
    <t>переданого Пролетарським ВУПЗГ УМГ "ХАРКІВТРАНГАЗ" та прийнятого Дніпропетровським проммайданчиком Запорізького ЛВ УМГ УМГ "ХАРКІВТРАНГАЗ"</t>
  </si>
  <si>
    <r>
      <t xml:space="preserve">по газопроводу -відгалудженню </t>
    </r>
    <r>
      <rPr>
        <b/>
        <sz val="12"/>
        <rFont val="Times New Roman"/>
        <family val="1"/>
      </rPr>
      <t>Пролетарська СПЗГ-ШДКРІ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>01.07.2016 по 31.07.2016р.</t>
    </r>
    <r>
      <rPr>
        <sz val="12"/>
        <rFont val="Times New Roman"/>
        <family val="1"/>
      </rPr>
      <t xml:space="preserve"> (точка відбору - ПЗГ-1, с. Приорільське)</t>
    </r>
  </si>
  <si>
    <t>01.08.2016 р.</t>
  </si>
  <si>
    <t>відсутні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</si>
</sst>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79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77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77" fontId="1" fillId="0" borderId="1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left" wrapText="1"/>
    </xf>
    <xf numFmtId="0" fontId="5" fillId="6" borderId="14" xfId="0" applyNumberFormat="1" applyFont="1" applyFill="1" applyBorder="1" applyAlignment="1">
      <alignment horizontal="center" vertical="center"/>
    </xf>
    <xf numFmtId="179" fontId="5" fillId="6" borderId="14" xfId="0" applyNumberFormat="1" applyFont="1" applyFill="1" applyBorder="1" applyAlignment="1">
      <alignment horizontal="center" wrapText="1"/>
    </xf>
    <xf numFmtId="1" fontId="5" fillId="6" borderId="14" xfId="0" applyNumberFormat="1" applyFont="1" applyFill="1" applyBorder="1" applyAlignment="1">
      <alignment horizontal="center" wrapText="1"/>
    </xf>
    <xf numFmtId="2" fontId="5" fillId="6" borderId="14" xfId="0" applyNumberFormat="1" applyFont="1" applyFill="1" applyBorder="1" applyAlignment="1">
      <alignment horizontal="center" wrapText="1"/>
    </xf>
    <xf numFmtId="177" fontId="5" fillId="6" borderId="14" xfId="0" applyNumberFormat="1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wrapText="1"/>
    </xf>
    <xf numFmtId="3" fontId="5" fillId="6" borderId="14" xfId="0" applyNumberFormat="1" applyFont="1" applyFill="1" applyBorder="1" applyAlignment="1">
      <alignment horizontal="center" wrapText="1"/>
    </xf>
    <xf numFmtId="0" fontId="5" fillId="6" borderId="14" xfId="0" applyFont="1" applyFill="1" applyBorder="1" applyAlignment="1">
      <alignment/>
    </xf>
    <xf numFmtId="0" fontId="5" fillId="6" borderId="14" xfId="0" applyNumberFormat="1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top" wrapText="1"/>
    </xf>
    <xf numFmtId="3" fontId="5" fillId="6" borderId="1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7" fontId="1" fillId="0" borderId="15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2" fillId="0" borderId="19" xfId="0" applyFont="1" applyBorder="1" applyAlignment="1">
      <alignment textRotation="90" wrapText="1"/>
    </xf>
    <xf numFmtId="0" fontId="2" fillId="0" borderId="20" xfId="0" applyFont="1" applyBorder="1" applyAlignment="1">
      <alignment textRotation="90" wrapText="1"/>
    </xf>
    <xf numFmtId="0" fontId="1" fillId="0" borderId="21" xfId="0" applyFont="1" applyBorder="1" applyAlignment="1">
      <alignment wrapText="1"/>
    </xf>
    <xf numFmtId="0" fontId="2" fillId="0" borderId="14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4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tabSelected="1" view="pageBreakPreview" zoomScaleSheetLayoutView="100" workbookViewId="0" topLeftCell="C6">
      <selection activeCell="Y45" sqref="Y45"/>
    </sheetView>
  </sheetViews>
  <sheetFormatPr defaultColWidth="9.00390625" defaultRowHeight="12.75"/>
  <cols>
    <col min="1" max="1" width="4.75390625" style="0" customWidth="1"/>
    <col min="2" max="19" width="7.125" style="0" customWidth="1"/>
    <col min="20" max="20" width="6.00390625" style="0" customWidth="1"/>
    <col min="21" max="21" width="5.375" style="0" customWidth="1"/>
    <col min="22" max="23" width="7.75390625" style="0" customWidth="1"/>
    <col min="24" max="24" width="7.00390625" style="0" customWidth="1"/>
    <col min="25" max="25" width="9.25390625" style="0" customWidth="1"/>
    <col min="26" max="26" width="7.75390625" style="0" customWidth="1"/>
    <col min="29" max="29" width="9.125" style="2" customWidth="1"/>
  </cols>
  <sheetData>
    <row r="1" spans="1:27" ht="12.75">
      <c r="A1" s="14" t="s">
        <v>10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12.75">
      <c r="A2" s="14" t="s">
        <v>36</v>
      </c>
      <c r="B2" s="14"/>
      <c r="C2" s="14"/>
      <c r="D2" s="14"/>
      <c r="E2" s="14"/>
      <c r="F2" s="14"/>
      <c r="G2" s="15"/>
      <c r="H2" s="14"/>
      <c r="I2" s="14"/>
      <c r="J2" s="14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64"/>
      <c r="W2" s="51"/>
      <c r="X2" s="51"/>
      <c r="Y2" s="51"/>
      <c r="Z2" s="15"/>
      <c r="AA2" s="15"/>
    </row>
    <row r="3" spans="1:27" ht="12.75">
      <c r="A3" s="16" t="s">
        <v>33</v>
      </c>
      <c r="B3" s="14"/>
      <c r="C3" s="14"/>
      <c r="D3" s="14"/>
      <c r="E3" s="14"/>
      <c r="F3" s="14"/>
      <c r="G3" s="15"/>
      <c r="H3" s="14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2.75">
      <c r="A4" s="14" t="s">
        <v>1</v>
      </c>
      <c r="B4" s="14"/>
      <c r="C4" s="14"/>
      <c r="D4" s="14"/>
      <c r="E4" s="14"/>
      <c r="F4" s="14"/>
      <c r="G4" s="15"/>
      <c r="H4" s="14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2.75">
      <c r="A5" s="14" t="s">
        <v>37</v>
      </c>
      <c r="B5" s="14"/>
      <c r="C5" s="14"/>
      <c r="D5" s="14"/>
      <c r="E5" s="14"/>
      <c r="F5" s="14"/>
      <c r="G5" s="15"/>
      <c r="H5" s="14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21.75" customHeight="1">
      <c r="A6" s="15"/>
      <c r="B6" s="71" t="s">
        <v>31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/>
    </row>
    <row r="7" spans="1:27" ht="18.75" customHeight="1">
      <c r="A7" s="65" t="s">
        <v>54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15"/>
      <c r="AA7" s="15"/>
    </row>
    <row r="8" spans="1:27" ht="18" customHeight="1">
      <c r="A8" s="67" t="s">
        <v>55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15"/>
      <c r="AA8" s="15"/>
    </row>
    <row r="9" spans="1:29" ht="19.5" customHeight="1">
      <c r="A9" s="59" t="s">
        <v>15</v>
      </c>
      <c r="B9" s="75" t="s">
        <v>32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N9" s="75" t="s">
        <v>38</v>
      </c>
      <c r="O9" s="76"/>
      <c r="P9" s="76"/>
      <c r="Q9" s="76"/>
      <c r="R9" s="76"/>
      <c r="S9" s="77"/>
      <c r="T9" s="53" t="s">
        <v>29</v>
      </c>
      <c r="U9" s="56" t="s">
        <v>30</v>
      </c>
      <c r="V9" s="73" t="s">
        <v>28</v>
      </c>
      <c r="W9" s="73" t="s">
        <v>34</v>
      </c>
      <c r="X9" s="73" t="s">
        <v>35</v>
      </c>
      <c r="Y9" s="74" t="s">
        <v>46</v>
      </c>
      <c r="Z9" s="15"/>
      <c r="AA9" s="15"/>
      <c r="AB9" s="2"/>
      <c r="AC9"/>
    </row>
    <row r="10" spans="1:29" ht="48.75" customHeight="1">
      <c r="A10" s="60"/>
      <c r="B10" s="62" t="s">
        <v>16</v>
      </c>
      <c r="C10" s="62" t="s">
        <v>17</v>
      </c>
      <c r="D10" s="62" t="s">
        <v>18</v>
      </c>
      <c r="E10" s="62" t="s">
        <v>19</v>
      </c>
      <c r="F10" s="62" t="s">
        <v>20</v>
      </c>
      <c r="G10" s="62" t="s">
        <v>21</v>
      </c>
      <c r="H10" s="62" t="s">
        <v>22</v>
      </c>
      <c r="I10" s="62" t="s">
        <v>23</v>
      </c>
      <c r="J10" s="62" t="s">
        <v>24</v>
      </c>
      <c r="K10" s="62" t="s">
        <v>25</v>
      </c>
      <c r="L10" s="63" t="s">
        <v>26</v>
      </c>
      <c r="M10" s="63" t="s">
        <v>27</v>
      </c>
      <c r="N10" s="63" t="s">
        <v>39</v>
      </c>
      <c r="O10" s="63" t="s">
        <v>40</v>
      </c>
      <c r="P10" s="63" t="s">
        <v>12</v>
      </c>
      <c r="Q10" s="63" t="s">
        <v>11</v>
      </c>
      <c r="R10" s="63" t="s">
        <v>13</v>
      </c>
      <c r="S10" s="63" t="s">
        <v>14</v>
      </c>
      <c r="T10" s="54"/>
      <c r="U10" s="57"/>
      <c r="V10" s="73"/>
      <c r="W10" s="73"/>
      <c r="X10" s="73"/>
      <c r="Y10" s="74"/>
      <c r="Z10" s="15"/>
      <c r="AA10" s="15"/>
      <c r="AB10" s="2"/>
      <c r="AC10"/>
    </row>
    <row r="11" spans="1:29" ht="15.75" customHeight="1">
      <c r="A11" s="60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57"/>
      <c r="M11" s="57"/>
      <c r="N11" s="57"/>
      <c r="O11" s="69"/>
      <c r="P11" s="69"/>
      <c r="Q11" s="57"/>
      <c r="R11" s="57"/>
      <c r="S11" s="57"/>
      <c r="T11" s="54"/>
      <c r="U11" s="57"/>
      <c r="V11" s="73"/>
      <c r="W11" s="73"/>
      <c r="X11" s="73"/>
      <c r="Y11" s="74"/>
      <c r="Z11" s="15"/>
      <c r="AA11" s="15"/>
      <c r="AB11" s="2"/>
      <c r="AC11"/>
    </row>
    <row r="12" spans="1:29" ht="21" customHeight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58"/>
      <c r="M12" s="58"/>
      <c r="N12" s="58"/>
      <c r="O12" s="70"/>
      <c r="P12" s="70"/>
      <c r="Q12" s="58"/>
      <c r="R12" s="58"/>
      <c r="S12" s="58"/>
      <c r="T12" s="55"/>
      <c r="U12" s="58"/>
      <c r="V12" s="73"/>
      <c r="W12" s="73"/>
      <c r="X12" s="73"/>
      <c r="Y12" s="74"/>
      <c r="Z12" s="15"/>
      <c r="AA12" s="15"/>
      <c r="AB12" s="2"/>
      <c r="AC12"/>
    </row>
    <row r="13" spans="1:28" s="3" customFormat="1" ht="12.75">
      <c r="A13" s="27">
        <v>1</v>
      </c>
      <c r="B13" s="21">
        <v>91.6767</v>
      </c>
      <c r="C13" s="21">
        <v>3.5075</v>
      </c>
      <c r="D13" s="21">
        <v>1.1156</v>
      </c>
      <c r="E13" s="21">
        <v>0.2627</v>
      </c>
      <c r="F13" s="21">
        <v>0.308</v>
      </c>
      <c r="G13" s="21">
        <v>0.0038</v>
      </c>
      <c r="H13" s="21">
        <v>0.1309</v>
      </c>
      <c r="I13" s="21">
        <v>0.0936</v>
      </c>
      <c r="J13" s="21">
        <v>0.3397</v>
      </c>
      <c r="K13" s="21">
        <v>0.0085</v>
      </c>
      <c r="L13" s="21">
        <v>2.4277</v>
      </c>
      <c r="M13" s="21">
        <v>0.1253</v>
      </c>
      <c r="N13" s="21">
        <v>0.7409</v>
      </c>
      <c r="O13" s="30">
        <v>35.1863</v>
      </c>
      <c r="P13" s="25">
        <f>1000*O13/4.1868</f>
        <v>8404.103372504062</v>
      </c>
      <c r="Q13" s="30">
        <v>38.9447</v>
      </c>
      <c r="R13" s="25">
        <f>1000*Q13/4.1868</f>
        <v>9301.78179038884</v>
      </c>
      <c r="S13" s="30">
        <v>49.6561</v>
      </c>
      <c r="T13" s="23">
        <v>-9.1</v>
      </c>
      <c r="U13" s="23">
        <v>-1.9</v>
      </c>
      <c r="V13" s="24" t="s">
        <v>57</v>
      </c>
      <c r="W13" s="22"/>
      <c r="X13" s="22"/>
      <c r="Y13" s="35">
        <v>929773</v>
      </c>
      <c r="Z13" s="17"/>
      <c r="AA13" s="18">
        <f>SUM(B13:M13)</f>
        <v>99.99999999999997</v>
      </c>
      <c r="AB13" s="4" t="str">
        <f>IF(AA13=100,"ОК"," ")</f>
        <v>ОК</v>
      </c>
    </row>
    <row r="14" spans="1:28" s="3" customFormat="1" ht="12.75">
      <c r="A14" s="27">
        <v>2</v>
      </c>
      <c r="B14" s="21">
        <v>91.6767</v>
      </c>
      <c r="C14" s="21">
        <v>3.5075</v>
      </c>
      <c r="D14" s="21">
        <v>1.1156</v>
      </c>
      <c r="E14" s="21">
        <v>0.2627</v>
      </c>
      <c r="F14" s="21">
        <v>0.308</v>
      </c>
      <c r="G14" s="21">
        <v>0.0038</v>
      </c>
      <c r="H14" s="21">
        <v>0.1309</v>
      </c>
      <c r="I14" s="21">
        <v>0.0936</v>
      </c>
      <c r="J14" s="21">
        <v>0.3397</v>
      </c>
      <c r="K14" s="21">
        <v>0.0085</v>
      </c>
      <c r="L14" s="21">
        <v>2.4277</v>
      </c>
      <c r="M14" s="21">
        <v>0.1253</v>
      </c>
      <c r="N14" s="21">
        <v>0.7409</v>
      </c>
      <c r="O14" s="30">
        <v>35.1863</v>
      </c>
      <c r="P14" s="25">
        <f>1000*O14/4.1868</f>
        <v>8404.103372504062</v>
      </c>
      <c r="Q14" s="30">
        <v>38.9447</v>
      </c>
      <c r="R14" s="25">
        <f>1000*Q14/4.1868</f>
        <v>9301.78179038884</v>
      </c>
      <c r="S14" s="30">
        <v>49.6561</v>
      </c>
      <c r="T14" s="23">
        <v>-9.6</v>
      </c>
      <c r="U14" s="23">
        <v>-1.4</v>
      </c>
      <c r="V14" s="29"/>
      <c r="W14" s="22"/>
      <c r="X14" s="22"/>
      <c r="Y14" s="35">
        <v>966397</v>
      </c>
      <c r="Z14" s="17"/>
      <c r="AA14" s="18">
        <f aca="true" t="shared" si="0" ref="AA14:AA43">SUM(B14:M14)</f>
        <v>99.99999999999997</v>
      </c>
      <c r="AB14" s="4" t="str">
        <f>IF(AA14=100,"ОК"," ")</f>
        <v>ОК</v>
      </c>
    </row>
    <row r="15" spans="1:28" s="3" customFormat="1" ht="12.75">
      <c r="A15" s="38">
        <v>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1"/>
      <c r="P15" s="40"/>
      <c r="Q15" s="41"/>
      <c r="R15" s="40"/>
      <c r="S15" s="41"/>
      <c r="T15" s="42"/>
      <c r="U15" s="42"/>
      <c r="V15" s="46"/>
      <c r="W15" s="44"/>
      <c r="X15" s="44"/>
      <c r="Y15" s="45">
        <v>964221</v>
      </c>
      <c r="Z15" s="17"/>
      <c r="AA15" s="18">
        <f t="shared" si="0"/>
        <v>0</v>
      </c>
      <c r="AB15" s="4" t="str">
        <f>IF(AA15=100,"ОК"," ")</f>
        <v> </v>
      </c>
    </row>
    <row r="16" spans="1:28" s="3" customFormat="1" ht="12.75">
      <c r="A16" s="27">
        <v>4</v>
      </c>
      <c r="B16" s="21">
        <v>91.7744</v>
      </c>
      <c r="C16" s="21">
        <v>3.5076</v>
      </c>
      <c r="D16" s="21">
        <v>1.0951</v>
      </c>
      <c r="E16" s="21">
        <v>0.2424</v>
      </c>
      <c r="F16" s="21">
        <v>0.2906</v>
      </c>
      <c r="G16" s="21">
        <v>0.0017</v>
      </c>
      <c r="H16" s="21">
        <v>0.1279</v>
      </c>
      <c r="I16" s="21">
        <v>0.0896</v>
      </c>
      <c r="J16" s="21">
        <v>0.3057</v>
      </c>
      <c r="K16" s="21">
        <v>0.0083</v>
      </c>
      <c r="L16" s="21">
        <v>2.4325</v>
      </c>
      <c r="M16" s="21">
        <v>0.1243</v>
      </c>
      <c r="N16" s="21">
        <v>0.7388</v>
      </c>
      <c r="O16" s="30">
        <v>35.092</v>
      </c>
      <c r="P16" s="25">
        <f>1000*O16/4.1868</f>
        <v>8381.580204452088</v>
      </c>
      <c r="Q16" s="30">
        <v>38.8436</v>
      </c>
      <c r="R16" s="25">
        <f>1000*Q16/4.1868</f>
        <v>9277.634470239802</v>
      </c>
      <c r="S16" s="30">
        <v>49.5977</v>
      </c>
      <c r="T16" s="23">
        <v>-9.3</v>
      </c>
      <c r="U16" s="23">
        <v>-1.3</v>
      </c>
      <c r="V16" s="24"/>
      <c r="W16" s="22"/>
      <c r="X16" s="22"/>
      <c r="Y16" s="35">
        <v>968799</v>
      </c>
      <c r="Z16" s="17"/>
      <c r="AA16" s="18">
        <f t="shared" si="0"/>
        <v>100.00010000000002</v>
      </c>
      <c r="AB16" s="4" t="str">
        <f>IF(AA16=100,"ОК"," ")</f>
        <v> </v>
      </c>
    </row>
    <row r="17" spans="1:28" s="3" customFormat="1" ht="12.75">
      <c r="A17" s="27">
        <v>5</v>
      </c>
      <c r="B17" s="21">
        <v>91.7074</v>
      </c>
      <c r="C17" s="21">
        <v>3.4997</v>
      </c>
      <c r="D17" s="21">
        <v>1.0918</v>
      </c>
      <c r="E17" s="21">
        <v>0.253</v>
      </c>
      <c r="F17" s="21">
        <v>0.293</v>
      </c>
      <c r="G17" s="21">
        <v>0.0002</v>
      </c>
      <c r="H17" s="21">
        <v>0.1266</v>
      </c>
      <c r="I17" s="21">
        <v>0.0891</v>
      </c>
      <c r="J17" s="21">
        <v>0.3597</v>
      </c>
      <c r="K17" s="21">
        <v>0.0089</v>
      </c>
      <c r="L17" s="21">
        <v>2.4462</v>
      </c>
      <c r="M17" s="21">
        <v>0.1244</v>
      </c>
      <c r="N17" s="21">
        <v>0.7405</v>
      </c>
      <c r="O17" s="30">
        <v>35.1597</v>
      </c>
      <c r="P17" s="25">
        <f>1000*O17/4.1868</f>
        <v>8397.75007165377</v>
      </c>
      <c r="Q17" s="30">
        <v>38.916</v>
      </c>
      <c r="R17" s="25">
        <f>1000*Q17/4.1868</f>
        <v>9294.926913155632</v>
      </c>
      <c r="S17" s="30">
        <v>49.6323</v>
      </c>
      <c r="T17" s="23">
        <v>-9</v>
      </c>
      <c r="U17" s="23">
        <v>-1.5</v>
      </c>
      <c r="V17" s="24"/>
      <c r="W17" s="22"/>
      <c r="X17" s="22"/>
      <c r="Y17" s="35">
        <v>971118</v>
      </c>
      <c r="Z17" s="17"/>
      <c r="AA17" s="18">
        <f t="shared" si="0"/>
        <v>100.00000000000003</v>
      </c>
      <c r="AB17" s="4" t="str">
        <f>IF(AA17=100,"ОК"," ")</f>
        <v>ОК</v>
      </c>
    </row>
    <row r="18" spans="1:28" s="3" customFormat="1" ht="12.75">
      <c r="A18" s="27">
        <v>6</v>
      </c>
      <c r="B18" s="21">
        <v>91.8341</v>
      </c>
      <c r="C18" s="21">
        <v>3.4435</v>
      </c>
      <c r="D18" s="21">
        <v>1.0599</v>
      </c>
      <c r="E18" s="21">
        <v>0.2539</v>
      </c>
      <c r="F18" s="21">
        <v>0.2853</v>
      </c>
      <c r="G18" s="21">
        <v>0.0002</v>
      </c>
      <c r="H18" s="21">
        <v>0.124</v>
      </c>
      <c r="I18" s="21">
        <v>0.0854</v>
      </c>
      <c r="J18" s="21">
        <v>0.346</v>
      </c>
      <c r="K18" s="21">
        <v>0.0094</v>
      </c>
      <c r="L18" s="21">
        <v>2.4348</v>
      </c>
      <c r="M18" s="21">
        <v>0.1235</v>
      </c>
      <c r="N18" s="21">
        <v>0.739</v>
      </c>
      <c r="O18" s="30">
        <v>35.1029</v>
      </c>
      <c r="P18" s="25">
        <f>1000*O18/4.1868</f>
        <v>8384.183624725329</v>
      </c>
      <c r="Q18" s="30">
        <v>38.8553</v>
      </c>
      <c r="R18" s="25">
        <f>1000*Q18/4.1868</f>
        <v>9280.428967230344</v>
      </c>
      <c r="S18" s="30">
        <v>49.603</v>
      </c>
      <c r="T18" s="23">
        <v>-8.7</v>
      </c>
      <c r="U18" s="23">
        <v>-1.1</v>
      </c>
      <c r="V18" s="24"/>
      <c r="W18" s="22">
        <v>0.001</v>
      </c>
      <c r="X18" s="22">
        <v>0.0001</v>
      </c>
      <c r="Y18" s="35">
        <v>968968</v>
      </c>
      <c r="Z18" s="17"/>
      <c r="AA18" s="18">
        <f t="shared" si="0"/>
        <v>100.00000000000003</v>
      </c>
      <c r="AB18" s="4"/>
    </row>
    <row r="19" spans="1:28" s="3" customFormat="1" ht="12.75">
      <c r="A19" s="27">
        <v>7</v>
      </c>
      <c r="B19" s="21">
        <v>91.7405</v>
      </c>
      <c r="C19" s="21">
        <v>3.4694</v>
      </c>
      <c r="D19" s="21">
        <v>1.0798</v>
      </c>
      <c r="E19" s="21">
        <v>0.2501</v>
      </c>
      <c r="F19" s="21">
        <v>0.2923</v>
      </c>
      <c r="G19" s="21">
        <v>0.0003</v>
      </c>
      <c r="H19" s="21">
        <v>0.1274</v>
      </c>
      <c r="I19" s="21">
        <v>0.0908</v>
      </c>
      <c r="J19" s="21">
        <v>0.3721</v>
      </c>
      <c r="K19" s="21">
        <v>0.009</v>
      </c>
      <c r="L19" s="21">
        <v>2.4488</v>
      </c>
      <c r="M19" s="21">
        <v>0.1195</v>
      </c>
      <c r="N19" s="21">
        <v>0.7405</v>
      </c>
      <c r="O19" s="30">
        <v>35.1623</v>
      </c>
      <c r="P19" s="25">
        <f>1000*O19/4.1868</f>
        <v>8398.371070985002</v>
      </c>
      <c r="Q19" s="30">
        <v>38.9188</v>
      </c>
      <c r="R19" s="25">
        <f>1000*Q19/4.1868</f>
        <v>9295.595681666187</v>
      </c>
      <c r="S19" s="30">
        <v>49.6358</v>
      </c>
      <c r="T19" s="23">
        <v>-9.6</v>
      </c>
      <c r="U19" s="23">
        <v>-1.7</v>
      </c>
      <c r="V19" s="24"/>
      <c r="W19" s="22"/>
      <c r="X19" s="22"/>
      <c r="Y19" s="35">
        <v>965354</v>
      </c>
      <c r="Z19" s="17"/>
      <c r="AA19" s="18">
        <f t="shared" si="0"/>
        <v>100</v>
      </c>
      <c r="AB19" s="4"/>
    </row>
    <row r="20" spans="1:28" s="3" customFormat="1" ht="12.75">
      <c r="A20" s="27">
        <v>8</v>
      </c>
      <c r="B20" s="21">
        <v>91.8893</v>
      </c>
      <c r="C20" s="21">
        <v>3.3909</v>
      </c>
      <c r="D20" s="21">
        <v>1.0029</v>
      </c>
      <c r="E20" s="21">
        <v>0.2475</v>
      </c>
      <c r="F20" s="21">
        <v>0.2732</v>
      </c>
      <c r="G20" s="21">
        <v>0.0001</v>
      </c>
      <c r="H20" s="21">
        <v>0.1243</v>
      </c>
      <c r="I20" s="21">
        <v>0.0841</v>
      </c>
      <c r="J20" s="21">
        <v>0.3818</v>
      </c>
      <c r="K20" s="21">
        <v>0.0095</v>
      </c>
      <c r="L20" s="21">
        <v>2.4759</v>
      </c>
      <c r="M20" s="21">
        <v>0.1206</v>
      </c>
      <c r="N20" s="21">
        <v>0.7389</v>
      </c>
      <c r="O20" s="30">
        <v>35.0774</v>
      </c>
      <c r="P20" s="25">
        <f>1000*O20/4.1868</f>
        <v>8378.093054361325</v>
      </c>
      <c r="Q20" s="30">
        <v>38.8275</v>
      </c>
      <c r="R20" s="25">
        <f>1000*Q20/4.1868</f>
        <v>9273.789051304098</v>
      </c>
      <c r="S20" s="30">
        <v>49.5712</v>
      </c>
      <c r="T20" s="23">
        <v>-10.3</v>
      </c>
      <c r="U20" s="23">
        <v>-3.1</v>
      </c>
      <c r="V20" s="29"/>
      <c r="W20" s="22"/>
      <c r="X20" s="22"/>
      <c r="Y20" s="35">
        <v>969444</v>
      </c>
      <c r="Z20" s="17"/>
      <c r="AA20" s="18">
        <f t="shared" si="0"/>
        <v>100.00010000000002</v>
      </c>
      <c r="AB20" s="4"/>
    </row>
    <row r="21" spans="1:28" s="3" customFormat="1" ht="12.75">
      <c r="A21" s="38">
        <v>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1"/>
      <c r="P21" s="40"/>
      <c r="Q21" s="41"/>
      <c r="R21" s="40"/>
      <c r="S21" s="41"/>
      <c r="T21" s="42"/>
      <c r="U21" s="42"/>
      <c r="V21" s="46"/>
      <c r="W21" s="44"/>
      <c r="X21" s="44"/>
      <c r="Y21" s="45">
        <v>970797</v>
      </c>
      <c r="Z21" s="17"/>
      <c r="AA21" s="18">
        <f t="shared" si="0"/>
        <v>0</v>
      </c>
      <c r="AB21" s="4"/>
    </row>
    <row r="22" spans="1:28" s="3" customFormat="1" ht="12.75">
      <c r="A22" s="38">
        <v>10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1"/>
      <c r="P22" s="40"/>
      <c r="Q22" s="41"/>
      <c r="R22" s="40"/>
      <c r="S22" s="41"/>
      <c r="T22" s="42"/>
      <c r="U22" s="42"/>
      <c r="V22" s="46"/>
      <c r="W22" s="44"/>
      <c r="X22" s="44"/>
      <c r="Y22" s="45">
        <v>970653</v>
      </c>
      <c r="Z22" s="17"/>
      <c r="AA22" s="18">
        <f t="shared" si="0"/>
        <v>0</v>
      </c>
      <c r="AB22" s="4"/>
    </row>
    <row r="23" spans="1:28" s="3" customFormat="1" ht="12.75">
      <c r="A23" s="27">
        <v>11</v>
      </c>
      <c r="B23" s="21">
        <v>92.1405</v>
      </c>
      <c r="C23" s="21">
        <v>3.3153</v>
      </c>
      <c r="D23" s="21">
        <v>0.9344</v>
      </c>
      <c r="E23" s="21">
        <v>0.2374</v>
      </c>
      <c r="F23" s="21">
        <v>0.2524</v>
      </c>
      <c r="G23" s="21">
        <v>0.0009</v>
      </c>
      <c r="H23" s="21">
        <v>0.1208</v>
      </c>
      <c r="I23" s="21">
        <v>0.0775</v>
      </c>
      <c r="J23" s="21">
        <v>0.3285</v>
      </c>
      <c r="K23" s="21">
        <v>0.0096</v>
      </c>
      <c r="L23" s="21">
        <v>2.4599</v>
      </c>
      <c r="M23" s="21">
        <v>0.1227</v>
      </c>
      <c r="N23" s="21">
        <v>0.7353</v>
      </c>
      <c r="O23" s="30">
        <v>34.9241</v>
      </c>
      <c r="P23" s="25">
        <f>1000*O23/4.1868</f>
        <v>8341.477978408333</v>
      </c>
      <c r="Q23" s="30">
        <v>38.6634</v>
      </c>
      <c r="R23" s="25">
        <f>1000*Q23/4.1868</f>
        <v>9234.594439667528</v>
      </c>
      <c r="S23" s="30">
        <v>49.4835</v>
      </c>
      <c r="T23" s="23">
        <v>-9</v>
      </c>
      <c r="U23" s="23">
        <v>-2.9</v>
      </c>
      <c r="V23" s="24"/>
      <c r="W23" s="22"/>
      <c r="X23" s="22"/>
      <c r="Y23" s="35">
        <v>968504</v>
      </c>
      <c r="Z23" s="17"/>
      <c r="AA23" s="18">
        <f t="shared" si="0"/>
        <v>99.9999</v>
      </c>
      <c r="AB23" s="4"/>
    </row>
    <row r="24" spans="1:28" s="3" customFormat="1" ht="12.75">
      <c r="A24" s="27">
        <v>12</v>
      </c>
      <c r="B24" s="21">
        <v>92.2335</v>
      </c>
      <c r="C24" s="21">
        <v>3.3099</v>
      </c>
      <c r="D24" s="21">
        <v>0.9307</v>
      </c>
      <c r="E24" s="21">
        <v>0.2362</v>
      </c>
      <c r="F24" s="21">
        <v>0.2453</v>
      </c>
      <c r="G24" s="21">
        <v>0.0002</v>
      </c>
      <c r="H24" s="21">
        <v>0.1187</v>
      </c>
      <c r="I24" s="21">
        <v>0.0746</v>
      </c>
      <c r="J24" s="21">
        <v>0.2761</v>
      </c>
      <c r="K24" s="21">
        <v>0.0085</v>
      </c>
      <c r="L24" s="21">
        <v>2.4379</v>
      </c>
      <c r="M24" s="21">
        <v>0.1283</v>
      </c>
      <c r="N24" s="21">
        <v>0.7334</v>
      </c>
      <c r="O24" s="30">
        <v>34.8467</v>
      </c>
      <c r="P24" s="25">
        <f>1000*O24/4.1868</f>
        <v>8322.991306009362</v>
      </c>
      <c r="Q24" s="30">
        <v>38.5807</v>
      </c>
      <c r="R24" s="25">
        <f>1000*Q24/4.1868</f>
        <v>9214.841884016432</v>
      </c>
      <c r="S24" s="30">
        <v>49.443</v>
      </c>
      <c r="T24" s="23">
        <v>-8.7</v>
      </c>
      <c r="U24" s="23">
        <v>-2.6</v>
      </c>
      <c r="V24" s="24"/>
      <c r="W24" s="22"/>
      <c r="X24" s="22"/>
      <c r="Y24" s="35">
        <v>969561</v>
      </c>
      <c r="Z24" s="17"/>
      <c r="AA24" s="18">
        <f t="shared" si="0"/>
        <v>99.99990000000001</v>
      </c>
      <c r="AB24" s="4"/>
    </row>
    <row r="25" spans="1:28" s="3" customFormat="1" ht="12.75">
      <c r="A25" s="27">
        <v>13</v>
      </c>
      <c r="B25" s="21">
        <v>91.1194</v>
      </c>
      <c r="C25" s="21">
        <v>3.7968</v>
      </c>
      <c r="D25" s="21">
        <v>1.3447</v>
      </c>
      <c r="E25" s="21">
        <v>0.2727</v>
      </c>
      <c r="F25" s="21">
        <v>0.3609</v>
      </c>
      <c r="G25" s="21">
        <v>0</v>
      </c>
      <c r="H25" s="21">
        <v>0.1372</v>
      </c>
      <c r="I25" s="21">
        <v>0.1102</v>
      </c>
      <c r="J25" s="21">
        <v>0.2952</v>
      </c>
      <c r="K25" s="21">
        <v>0.0088</v>
      </c>
      <c r="L25" s="21">
        <v>2.4357</v>
      </c>
      <c r="M25" s="21">
        <v>0.1184</v>
      </c>
      <c r="N25" s="21">
        <v>0.7455</v>
      </c>
      <c r="O25" s="30">
        <v>35.392</v>
      </c>
      <c r="P25" s="25">
        <f>1000*O25/4.1868</f>
        <v>8453.233973440336</v>
      </c>
      <c r="Q25" s="30">
        <v>39.165</v>
      </c>
      <c r="R25" s="25">
        <f>1000*Q25/4.1868</f>
        <v>9354.399541415878</v>
      </c>
      <c r="S25" s="30">
        <v>49.7825</v>
      </c>
      <c r="T25" s="23">
        <v>-9.6</v>
      </c>
      <c r="U25" s="23">
        <v>-2.5</v>
      </c>
      <c r="V25" s="24"/>
      <c r="W25" s="22"/>
      <c r="X25" s="22"/>
      <c r="Y25" s="35">
        <v>969853</v>
      </c>
      <c r="Z25" s="17"/>
      <c r="AA25" s="18">
        <f t="shared" si="0"/>
        <v>99.99999999999999</v>
      </c>
      <c r="AB25" s="4"/>
    </row>
    <row r="26" spans="1:28" s="3" customFormat="1" ht="12.75">
      <c r="A26" s="27">
        <v>14</v>
      </c>
      <c r="B26" s="21">
        <v>91.2455</v>
      </c>
      <c r="C26" s="21">
        <v>3.7372</v>
      </c>
      <c r="D26" s="21">
        <v>1.2931</v>
      </c>
      <c r="E26" s="21">
        <v>0.2724</v>
      </c>
      <c r="F26" s="21">
        <v>0.3478</v>
      </c>
      <c r="G26" s="21">
        <v>0.0014</v>
      </c>
      <c r="H26" s="21">
        <v>0.1333</v>
      </c>
      <c r="I26" s="21">
        <v>0.1036</v>
      </c>
      <c r="J26" s="21">
        <v>0.3043</v>
      </c>
      <c r="K26" s="21">
        <v>0.0086</v>
      </c>
      <c r="L26" s="21">
        <v>2.4336</v>
      </c>
      <c r="M26" s="21">
        <v>0.1193</v>
      </c>
      <c r="N26" s="21">
        <v>0.7443</v>
      </c>
      <c r="O26" s="30">
        <v>35.3419</v>
      </c>
      <c r="P26" s="25">
        <f>1000*O26/4.1868</f>
        <v>8441.267794019299</v>
      </c>
      <c r="Q26" s="30">
        <v>39.1112</v>
      </c>
      <c r="R26" s="25">
        <f>1000*Q26/4.1868</f>
        <v>9341.549632177319</v>
      </c>
      <c r="S26" s="30">
        <v>49.7524</v>
      </c>
      <c r="T26" s="23">
        <v>-9.9</v>
      </c>
      <c r="U26" s="23">
        <v>-2.7</v>
      </c>
      <c r="V26" s="24"/>
      <c r="W26" s="22"/>
      <c r="X26" s="22"/>
      <c r="Y26" s="35">
        <v>971619</v>
      </c>
      <c r="Z26" s="17"/>
      <c r="AA26" s="18">
        <f t="shared" si="0"/>
        <v>100.00010000000002</v>
      </c>
      <c r="AB26" s="4"/>
    </row>
    <row r="27" spans="1:28" s="3" customFormat="1" ht="12.75">
      <c r="A27" s="27">
        <v>15</v>
      </c>
      <c r="B27" s="21">
        <v>91.2976</v>
      </c>
      <c r="C27" s="21">
        <v>3.6836</v>
      </c>
      <c r="D27" s="21">
        <v>1.2509</v>
      </c>
      <c r="E27" s="21">
        <v>0.263</v>
      </c>
      <c r="F27" s="21">
        <v>0.3397</v>
      </c>
      <c r="G27" s="21">
        <v>0</v>
      </c>
      <c r="H27" s="21">
        <v>0.1377</v>
      </c>
      <c r="I27" s="21">
        <v>0.1062</v>
      </c>
      <c r="J27" s="21">
        <v>0.3616</v>
      </c>
      <c r="K27" s="21">
        <v>0.0094</v>
      </c>
      <c r="L27" s="21">
        <v>2.432</v>
      </c>
      <c r="M27" s="21">
        <v>0.1182</v>
      </c>
      <c r="N27" s="21">
        <v>0.745</v>
      </c>
      <c r="O27" s="30">
        <v>35.3729</v>
      </c>
      <c r="P27" s="25">
        <f>1000*O27/4.1868</f>
        <v>8448.672016814751</v>
      </c>
      <c r="Q27" s="30">
        <v>39.1445</v>
      </c>
      <c r="R27" s="25">
        <f>1000*Q27/4.1868</f>
        <v>9349.503200535015</v>
      </c>
      <c r="S27" s="30">
        <v>49.7719</v>
      </c>
      <c r="T27" s="23">
        <v>-9.6</v>
      </c>
      <c r="U27" s="23">
        <v>-2.9</v>
      </c>
      <c r="V27" s="24"/>
      <c r="W27" s="22"/>
      <c r="X27" s="22"/>
      <c r="Y27" s="35">
        <v>315973</v>
      </c>
      <c r="Z27" s="17"/>
      <c r="AA27" s="18">
        <f>SUM(B27:M27)</f>
        <v>99.9999</v>
      </c>
      <c r="AB27" s="4" t="str">
        <f>IF(AA27=100,"ОК"," ")</f>
        <v> </v>
      </c>
    </row>
    <row r="28" spans="1:28" s="3" customFormat="1" ht="12.75">
      <c r="A28" s="47">
        <v>16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1"/>
      <c r="P28" s="40"/>
      <c r="Q28" s="41"/>
      <c r="R28" s="40"/>
      <c r="S28" s="41"/>
      <c r="T28" s="42"/>
      <c r="U28" s="42"/>
      <c r="V28" s="48"/>
      <c r="W28" s="44"/>
      <c r="X28" s="44"/>
      <c r="Y28" s="45"/>
      <c r="Z28" s="17"/>
      <c r="AA28" s="18">
        <f>SUM(B28:M28)</f>
        <v>0</v>
      </c>
      <c r="AB28" s="4" t="str">
        <f>IF(AA28=100,"ОК"," ")</f>
        <v> </v>
      </c>
    </row>
    <row r="29" spans="1:28" s="3" customFormat="1" ht="12.75">
      <c r="A29" s="47">
        <v>17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1"/>
      <c r="P29" s="40"/>
      <c r="Q29" s="41"/>
      <c r="R29" s="40"/>
      <c r="S29" s="41"/>
      <c r="T29" s="42"/>
      <c r="U29" s="42"/>
      <c r="V29" s="48"/>
      <c r="W29" s="44"/>
      <c r="X29" s="44"/>
      <c r="Y29" s="45"/>
      <c r="Z29" s="17"/>
      <c r="AA29" s="18">
        <f t="shared" si="0"/>
        <v>0</v>
      </c>
      <c r="AB29" s="4" t="str">
        <f>IF(AA29=100,"ОК"," ")</f>
        <v> </v>
      </c>
    </row>
    <row r="30" spans="1:28" s="3" customFormat="1" ht="12.75">
      <c r="A30" s="28">
        <v>18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30"/>
      <c r="P30" s="25">
        <f>1000*O30/4.1868</f>
        <v>0</v>
      </c>
      <c r="Q30" s="30"/>
      <c r="R30" s="25">
        <f>1000*Q30/4.1868</f>
        <v>0</v>
      </c>
      <c r="S30" s="30"/>
      <c r="T30" s="23"/>
      <c r="U30" s="23"/>
      <c r="V30" s="26"/>
      <c r="W30" s="22"/>
      <c r="X30" s="22"/>
      <c r="Y30" s="35"/>
      <c r="Z30" s="17"/>
      <c r="AA30" s="18">
        <f t="shared" si="0"/>
        <v>0</v>
      </c>
      <c r="AB30" s="4"/>
    </row>
    <row r="31" spans="1:28" s="3" customFormat="1" ht="12.75">
      <c r="A31" s="28">
        <v>19</v>
      </c>
      <c r="B31" s="21">
        <v>91.2469</v>
      </c>
      <c r="C31" s="21">
        <v>3.8067</v>
      </c>
      <c r="D31" s="21">
        <v>1.345</v>
      </c>
      <c r="E31" s="21">
        <v>0.2499</v>
      </c>
      <c r="F31" s="21">
        <v>0.3407</v>
      </c>
      <c r="G31" s="21">
        <v>0.0002</v>
      </c>
      <c r="H31" s="21">
        <v>0.1253</v>
      </c>
      <c r="I31" s="21">
        <v>0.0986</v>
      </c>
      <c r="J31" s="21">
        <v>0.3473</v>
      </c>
      <c r="K31" s="21">
        <v>0.0102</v>
      </c>
      <c r="L31" s="21">
        <v>2.3113</v>
      </c>
      <c r="M31" s="21">
        <v>0.1178</v>
      </c>
      <c r="N31" s="21">
        <v>0.7451</v>
      </c>
      <c r="O31" s="30">
        <v>35.4461</v>
      </c>
      <c r="P31" s="25">
        <f>1000*O31/4.1868</f>
        <v>8466.155536447885</v>
      </c>
      <c r="Q31" s="30">
        <v>39.2245</v>
      </c>
      <c r="R31" s="25">
        <f>1000*Q31/4.1868</f>
        <v>9368.610872265215</v>
      </c>
      <c r="S31" s="30">
        <v>49.8692</v>
      </c>
      <c r="T31" s="23">
        <v>-10.3</v>
      </c>
      <c r="U31" s="23">
        <v>-3.1</v>
      </c>
      <c r="V31" s="26"/>
      <c r="W31" s="22"/>
      <c r="X31" s="22"/>
      <c r="Y31" s="35">
        <v>851556</v>
      </c>
      <c r="Z31" s="17"/>
      <c r="AA31" s="18">
        <f t="shared" si="0"/>
        <v>99.99990000000001</v>
      </c>
      <c r="AB31" s="4"/>
    </row>
    <row r="32" spans="1:28" s="3" customFormat="1" ht="12.75">
      <c r="A32" s="28">
        <v>20</v>
      </c>
      <c r="B32" s="21">
        <v>91.5903</v>
      </c>
      <c r="C32" s="21">
        <v>3.593</v>
      </c>
      <c r="D32" s="21">
        <v>1.1649</v>
      </c>
      <c r="E32" s="21">
        <v>0.2607</v>
      </c>
      <c r="F32" s="21">
        <v>0.3116</v>
      </c>
      <c r="G32" s="21">
        <v>0.0002</v>
      </c>
      <c r="H32" s="21">
        <v>0.1285</v>
      </c>
      <c r="I32" s="21">
        <v>0.0958</v>
      </c>
      <c r="J32" s="21">
        <v>0.3033</v>
      </c>
      <c r="K32" s="21">
        <v>0.0067</v>
      </c>
      <c r="L32" s="21">
        <v>2.4211</v>
      </c>
      <c r="M32" s="21">
        <v>0.1237</v>
      </c>
      <c r="N32" s="21">
        <v>0.7408</v>
      </c>
      <c r="O32" s="30">
        <v>35.188</v>
      </c>
      <c r="P32" s="25">
        <f>1000*O32/4.1868</f>
        <v>8404.509410528328</v>
      </c>
      <c r="Q32" s="30">
        <v>38.9466</v>
      </c>
      <c r="R32" s="25">
        <f>1000*Q32/4.1868</f>
        <v>9302.235597592433</v>
      </c>
      <c r="S32" s="30">
        <v>49.6623</v>
      </c>
      <c r="T32" s="23">
        <v>-10.7</v>
      </c>
      <c r="U32" s="23">
        <v>-2.6</v>
      </c>
      <c r="V32" s="24" t="s">
        <v>57</v>
      </c>
      <c r="W32" s="22"/>
      <c r="X32" s="22"/>
      <c r="Y32" s="35">
        <v>967416</v>
      </c>
      <c r="Z32" s="17"/>
      <c r="AA32" s="18">
        <f t="shared" si="0"/>
        <v>99.9998</v>
      </c>
      <c r="AB32" s="4"/>
    </row>
    <row r="33" spans="1:28" s="3" customFormat="1" ht="12.75">
      <c r="A33" s="28">
        <v>21</v>
      </c>
      <c r="B33" s="21">
        <v>91.6692</v>
      </c>
      <c r="C33" s="21">
        <v>3.5599</v>
      </c>
      <c r="D33" s="21">
        <v>1.1519</v>
      </c>
      <c r="E33" s="21">
        <v>0.2378</v>
      </c>
      <c r="F33" s="21">
        <v>0.3028</v>
      </c>
      <c r="G33" s="21">
        <v>0.0003</v>
      </c>
      <c r="H33" s="21">
        <v>0.1268</v>
      </c>
      <c r="I33" s="21">
        <v>0.0931</v>
      </c>
      <c r="J33" s="21">
        <v>0.2746</v>
      </c>
      <c r="K33" s="21">
        <v>0.011</v>
      </c>
      <c r="L33" s="21">
        <v>2.4533</v>
      </c>
      <c r="M33" s="21">
        <v>0.1193</v>
      </c>
      <c r="N33" s="21">
        <v>0.739</v>
      </c>
      <c r="O33" s="30">
        <v>35.0957</v>
      </c>
      <c r="P33" s="25">
        <f>1000*O33/4.1868</f>
        <v>8382.46393426961</v>
      </c>
      <c r="Q33" s="30">
        <v>38.8473</v>
      </c>
      <c r="R33" s="25">
        <f>1000*Q33/4.1868</f>
        <v>9278.518200057322</v>
      </c>
      <c r="S33" s="30">
        <v>49.593</v>
      </c>
      <c r="T33" s="23">
        <v>-9.9</v>
      </c>
      <c r="U33" s="23">
        <v>-3.2</v>
      </c>
      <c r="V33" s="29"/>
      <c r="W33" s="22"/>
      <c r="X33" s="22"/>
      <c r="Y33" s="35">
        <v>975326</v>
      </c>
      <c r="Z33" s="17"/>
      <c r="AA33" s="18">
        <f t="shared" si="0"/>
        <v>100</v>
      </c>
      <c r="AB33" s="4"/>
    </row>
    <row r="34" spans="1:28" s="3" customFormat="1" ht="12.75">
      <c r="A34" s="28">
        <v>22</v>
      </c>
      <c r="B34" s="21">
        <v>91.5428</v>
      </c>
      <c r="C34" s="21">
        <v>3.6204</v>
      </c>
      <c r="D34" s="21">
        <v>1.188</v>
      </c>
      <c r="E34" s="21">
        <v>0.252</v>
      </c>
      <c r="F34" s="21">
        <v>0.3188</v>
      </c>
      <c r="G34" s="21">
        <v>0.0009</v>
      </c>
      <c r="H34" s="21">
        <v>0.1289</v>
      </c>
      <c r="I34" s="21">
        <v>0.0972</v>
      </c>
      <c r="J34" s="21">
        <v>0.2724</v>
      </c>
      <c r="K34" s="21">
        <v>0.0083</v>
      </c>
      <c r="L34" s="21">
        <v>2.4536</v>
      </c>
      <c r="M34" s="21">
        <v>0.1167</v>
      </c>
      <c r="N34" s="21">
        <v>0.7404</v>
      </c>
      <c r="O34" s="30">
        <v>35.1596</v>
      </c>
      <c r="P34" s="25">
        <f>1000*O34/4.1868</f>
        <v>8397.726187064107</v>
      </c>
      <c r="Q34" s="30">
        <v>38.9158</v>
      </c>
      <c r="R34" s="25">
        <f>1000*Q34/4.1868</f>
        <v>9294.879143976306</v>
      </c>
      <c r="S34" s="30">
        <v>49.6348</v>
      </c>
      <c r="T34" s="23">
        <v>-10.7</v>
      </c>
      <c r="U34" s="23">
        <v>-3.8</v>
      </c>
      <c r="V34" s="24"/>
      <c r="W34" s="22"/>
      <c r="X34" s="22"/>
      <c r="Y34" s="35">
        <v>961040</v>
      </c>
      <c r="Z34" s="17"/>
      <c r="AA34" s="18">
        <f t="shared" si="0"/>
        <v>100</v>
      </c>
      <c r="AB34" s="4"/>
    </row>
    <row r="35" spans="1:28" s="3" customFormat="1" ht="12.75">
      <c r="A35" s="47">
        <v>23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1"/>
      <c r="P35" s="40"/>
      <c r="Q35" s="41"/>
      <c r="R35" s="40"/>
      <c r="S35" s="41"/>
      <c r="T35" s="42"/>
      <c r="U35" s="42"/>
      <c r="V35" s="43"/>
      <c r="W35" s="44"/>
      <c r="X35" s="44"/>
      <c r="Y35" s="45">
        <v>971258</v>
      </c>
      <c r="Z35" s="17"/>
      <c r="AA35" s="18">
        <f t="shared" si="0"/>
        <v>0</v>
      </c>
      <c r="AB35" s="4"/>
    </row>
    <row r="36" spans="1:28" s="3" customFormat="1" ht="12.75">
      <c r="A36" s="47">
        <v>24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1"/>
      <c r="P36" s="40"/>
      <c r="Q36" s="41"/>
      <c r="R36" s="40"/>
      <c r="S36" s="41"/>
      <c r="T36" s="42"/>
      <c r="U36" s="42"/>
      <c r="V36" s="46"/>
      <c r="W36" s="44"/>
      <c r="X36" s="44"/>
      <c r="Y36" s="45">
        <v>982715</v>
      </c>
      <c r="Z36" s="17"/>
      <c r="AA36" s="18">
        <f t="shared" si="0"/>
        <v>0</v>
      </c>
      <c r="AB36" s="4" t="str">
        <f>IF(AA36=100,"ОК"," ")</f>
        <v> </v>
      </c>
    </row>
    <row r="37" spans="1:28" s="3" customFormat="1" ht="12.75">
      <c r="A37" s="28">
        <v>25</v>
      </c>
      <c r="B37" s="21">
        <v>91.2504</v>
      </c>
      <c r="C37" s="21">
        <v>3.7183</v>
      </c>
      <c r="D37" s="21">
        <v>1.263</v>
      </c>
      <c r="E37" s="21">
        <v>0.2698</v>
      </c>
      <c r="F37" s="21">
        <v>0.3433</v>
      </c>
      <c r="G37" s="21">
        <v>0.0003</v>
      </c>
      <c r="H37" s="21">
        <v>0.1339</v>
      </c>
      <c r="I37" s="21">
        <v>0.1028</v>
      </c>
      <c r="J37" s="21">
        <v>0.3391</v>
      </c>
      <c r="K37" s="21">
        <v>0.0087</v>
      </c>
      <c r="L37" s="21">
        <v>2.459</v>
      </c>
      <c r="M37" s="21">
        <v>0.1115</v>
      </c>
      <c r="N37" s="21">
        <v>0.7448</v>
      </c>
      <c r="O37" s="30">
        <v>35.3533</v>
      </c>
      <c r="P37" s="25">
        <f>1000*O37/4.1868</f>
        <v>8443.990637240851</v>
      </c>
      <c r="Q37" s="30">
        <v>39.1233</v>
      </c>
      <c r="R37" s="25">
        <f>1000*Q37/4.1868</f>
        <v>9344.439667526512</v>
      </c>
      <c r="S37" s="30">
        <v>49.7531</v>
      </c>
      <c r="T37" s="23">
        <v>-10.3</v>
      </c>
      <c r="U37" s="23">
        <v>-3.7</v>
      </c>
      <c r="V37" s="24"/>
      <c r="W37" s="22"/>
      <c r="X37" s="22"/>
      <c r="Y37" s="35">
        <v>989664</v>
      </c>
      <c r="Z37" s="17"/>
      <c r="AA37" s="18">
        <f t="shared" si="0"/>
        <v>100.00010000000002</v>
      </c>
      <c r="AB37" s="4" t="str">
        <f>IF(AA37=100,"ОК"," ")</f>
        <v> </v>
      </c>
    </row>
    <row r="38" spans="1:28" s="3" customFormat="1" ht="12.75">
      <c r="A38" s="28">
        <v>26</v>
      </c>
      <c r="B38" s="21">
        <v>91.2963</v>
      </c>
      <c r="C38" s="21">
        <v>3.7249</v>
      </c>
      <c r="D38" s="21">
        <v>1.2783</v>
      </c>
      <c r="E38" s="21">
        <v>0.2435</v>
      </c>
      <c r="F38" s="21">
        <v>0.3277</v>
      </c>
      <c r="G38" s="21">
        <v>0.0003</v>
      </c>
      <c r="H38" s="21">
        <v>0.1358</v>
      </c>
      <c r="I38" s="21">
        <v>0.1036</v>
      </c>
      <c r="J38" s="21">
        <v>0.3155</v>
      </c>
      <c r="K38" s="21">
        <v>0.0064</v>
      </c>
      <c r="L38" s="21">
        <v>2.4562</v>
      </c>
      <c r="M38" s="21">
        <v>0.1114</v>
      </c>
      <c r="N38" s="21">
        <v>0.7436</v>
      </c>
      <c r="O38" s="30">
        <v>35.3048</v>
      </c>
      <c r="P38" s="25">
        <f>1000*O38/4.1868</f>
        <v>8432.406611254419</v>
      </c>
      <c r="Q38" s="30">
        <v>39.0713</v>
      </c>
      <c r="R38" s="25">
        <f>1000*Q38/4.1868</f>
        <v>9332.019680901883</v>
      </c>
      <c r="S38" s="30">
        <v>49.7263</v>
      </c>
      <c r="T38" s="23">
        <v>-9.9</v>
      </c>
      <c r="U38" s="23">
        <v>-3.3</v>
      </c>
      <c r="V38" s="24"/>
      <c r="W38" s="22"/>
      <c r="X38" s="22"/>
      <c r="Y38" s="35">
        <v>979886</v>
      </c>
      <c r="Z38" s="17"/>
      <c r="AA38" s="18">
        <f t="shared" si="0"/>
        <v>99.9999</v>
      </c>
      <c r="AB38" s="4" t="str">
        <f>IF(AA38=100,"ОК"," ")</f>
        <v> </v>
      </c>
    </row>
    <row r="39" spans="1:28" s="3" customFormat="1" ht="12.75">
      <c r="A39" s="28">
        <v>27</v>
      </c>
      <c r="B39" s="21">
        <v>91.2873</v>
      </c>
      <c r="C39" s="21">
        <v>3.7095</v>
      </c>
      <c r="D39" s="21">
        <v>1.2658</v>
      </c>
      <c r="E39" s="21">
        <v>0.2542</v>
      </c>
      <c r="F39" s="21">
        <v>0.3333</v>
      </c>
      <c r="G39" s="21">
        <v>0.0013</v>
      </c>
      <c r="H39" s="21">
        <v>0.1364</v>
      </c>
      <c r="I39" s="21">
        <v>0.1057</v>
      </c>
      <c r="J39" s="21">
        <v>0.3203</v>
      </c>
      <c r="K39" s="21">
        <v>0.0087</v>
      </c>
      <c r="L39" s="21">
        <v>2.4672</v>
      </c>
      <c r="M39" s="21">
        <v>0.1104</v>
      </c>
      <c r="N39" s="21">
        <v>0.7439</v>
      </c>
      <c r="O39" s="30">
        <v>35.3127</v>
      </c>
      <c r="P39" s="25">
        <f>1000*O39/4.1868</f>
        <v>8434.293493837775</v>
      </c>
      <c r="Q39" s="30">
        <v>39.0797</v>
      </c>
      <c r="R39" s="25">
        <f>1000*Q39/4.1868</f>
        <v>9334.025986433555</v>
      </c>
      <c r="S39" s="30">
        <v>49.7258</v>
      </c>
      <c r="T39" s="23">
        <v>-10.2</v>
      </c>
      <c r="U39" s="23">
        <v>-2.9</v>
      </c>
      <c r="V39" s="24"/>
      <c r="W39" s="26">
        <v>0.002</v>
      </c>
      <c r="X39" s="26">
        <v>0.0003</v>
      </c>
      <c r="Y39" s="36">
        <v>968132</v>
      </c>
      <c r="Z39" s="17"/>
      <c r="AA39" s="18">
        <f t="shared" si="0"/>
        <v>100.0001</v>
      </c>
      <c r="AB39" s="4" t="str">
        <f>IF(AA39=100,"ОК"," ")</f>
        <v> </v>
      </c>
    </row>
    <row r="40" spans="1:28" s="3" customFormat="1" ht="12.75">
      <c r="A40" s="28">
        <v>28</v>
      </c>
      <c r="B40" s="21">
        <v>91.2488</v>
      </c>
      <c r="C40" s="21">
        <v>3.715</v>
      </c>
      <c r="D40" s="21">
        <v>1.2546</v>
      </c>
      <c r="E40" s="21">
        <v>0.2675</v>
      </c>
      <c r="F40" s="21">
        <v>0.3404</v>
      </c>
      <c r="G40" s="21">
        <v>0.0017</v>
      </c>
      <c r="H40" s="21">
        <v>0.1392</v>
      </c>
      <c r="I40" s="21">
        <v>0.1053</v>
      </c>
      <c r="J40" s="21">
        <v>0.3334</v>
      </c>
      <c r="K40" s="21">
        <v>0.0091</v>
      </c>
      <c r="L40" s="21">
        <v>2.4735</v>
      </c>
      <c r="M40" s="21">
        <v>0.1114</v>
      </c>
      <c r="N40" s="21">
        <v>0.7447</v>
      </c>
      <c r="O40" s="30">
        <v>35.3415</v>
      </c>
      <c r="P40" s="25">
        <f>1000*O40/4.1868</f>
        <v>8441.172255660647</v>
      </c>
      <c r="Q40" s="30">
        <v>39.1104</v>
      </c>
      <c r="R40" s="25">
        <f>1000*Q40/4.1868</f>
        <v>9341.358555460018</v>
      </c>
      <c r="S40" s="30">
        <v>49.7395</v>
      </c>
      <c r="T40" s="23">
        <v>-10.8</v>
      </c>
      <c r="U40" s="23">
        <v>-3.5</v>
      </c>
      <c r="V40" s="24"/>
      <c r="W40" s="26"/>
      <c r="X40" s="26"/>
      <c r="Y40" s="35">
        <v>969843</v>
      </c>
      <c r="Z40" s="17"/>
      <c r="AA40" s="18">
        <f t="shared" si="0"/>
        <v>99.99990000000001</v>
      </c>
      <c r="AB40" s="4"/>
    </row>
    <row r="41" spans="1:28" s="3" customFormat="1" ht="12.75">
      <c r="A41" s="28">
        <v>29</v>
      </c>
      <c r="B41" s="21">
        <v>91.309</v>
      </c>
      <c r="C41" s="21">
        <v>3.6635</v>
      </c>
      <c r="D41" s="21">
        <v>1.2333</v>
      </c>
      <c r="E41" s="21">
        <v>0.2666</v>
      </c>
      <c r="F41" s="21">
        <v>0.3333</v>
      </c>
      <c r="G41" s="21">
        <v>0.0008</v>
      </c>
      <c r="H41" s="21">
        <v>0.1372</v>
      </c>
      <c r="I41" s="21">
        <v>0.1059</v>
      </c>
      <c r="J41" s="21">
        <v>0.359</v>
      </c>
      <c r="K41" s="21">
        <v>0.0096</v>
      </c>
      <c r="L41" s="21">
        <v>2.4721</v>
      </c>
      <c r="M41" s="21">
        <v>0.1097</v>
      </c>
      <c r="N41" s="21">
        <v>0.7447</v>
      </c>
      <c r="O41" s="30">
        <v>35.3421</v>
      </c>
      <c r="P41" s="25">
        <f>1000*O41/4.1868</f>
        <v>8441.315563198625</v>
      </c>
      <c r="Q41" s="30">
        <v>39.1112</v>
      </c>
      <c r="R41" s="25">
        <f>1000*Q41/4.1868</f>
        <v>9341.549632177319</v>
      </c>
      <c r="S41" s="30">
        <v>49.7412</v>
      </c>
      <c r="T41" s="23">
        <v>-10.3</v>
      </c>
      <c r="U41" s="23">
        <v>-3.8</v>
      </c>
      <c r="V41" s="24"/>
      <c r="W41" s="26"/>
      <c r="X41" s="26"/>
      <c r="Y41" s="35">
        <v>971092</v>
      </c>
      <c r="Z41" s="17"/>
      <c r="AA41" s="18">
        <f t="shared" si="0"/>
        <v>99.99999999999999</v>
      </c>
      <c r="AB41" s="4"/>
    </row>
    <row r="42" spans="1:28" s="3" customFormat="1" ht="12.75">
      <c r="A42" s="47">
        <v>30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1"/>
      <c r="P42" s="40"/>
      <c r="Q42" s="41"/>
      <c r="R42" s="40"/>
      <c r="S42" s="41"/>
      <c r="T42" s="42"/>
      <c r="U42" s="42"/>
      <c r="V42" s="46"/>
      <c r="W42" s="48"/>
      <c r="X42" s="48"/>
      <c r="Y42" s="49">
        <v>971608</v>
      </c>
      <c r="Z42" s="17"/>
      <c r="AA42" s="18">
        <f t="shared" si="0"/>
        <v>0</v>
      </c>
      <c r="AB42" s="4" t="str">
        <f>IF(AA42=100,"ОК"," ")</f>
        <v> </v>
      </c>
    </row>
    <row r="43" spans="1:28" s="3" customFormat="1" ht="12" customHeight="1">
      <c r="A43" s="47">
        <v>31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1"/>
      <c r="P43" s="40"/>
      <c r="Q43" s="41"/>
      <c r="R43" s="40"/>
      <c r="S43" s="41"/>
      <c r="T43" s="42"/>
      <c r="U43" s="42"/>
      <c r="V43" s="48"/>
      <c r="W43" s="48"/>
      <c r="X43" s="48"/>
      <c r="Y43" s="49">
        <v>966168</v>
      </c>
      <c r="Z43" s="17"/>
      <c r="AA43" s="18">
        <f t="shared" si="0"/>
        <v>0</v>
      </c>
      <c r="AB43" s="4" t="str">
        <f>IF(AA43=100,"ОК"," ")</f>
        <v> </v>
      </c>
    </row>
    <row r="44" spans="1:29" ht="12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32"/>
      <c r="Y44" s="37">
        <f>SUM(Y13:Y43)</f>
        <v>26366738</v>
      </c>
      <c r="Z44" s="15"/>
      <c r="AA44" s="19"/>
      <c r="AB44" s="1"/>
      <c r="AC44"/>
    </row>
    <row r="45" spans="1:27" ht="12.75">
      <c r="A45" s="15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31"/>
      <c r="Y45" s="78"/>
      <c r="Z45" s="15"/>
      <c r="AA45" s="15"/>
    </row>
    <row r="46" spans="1:27" ht="12.75">
      <c r="A46" s="15"/>
      <c r="B46" s="20" t="s">
        <v>50</v>
      </c>
      <c r="C46" s="20"/>
      <c r="D46" s="20"/>
      <c r="E46" s="20"/>
      <c r="F46" s="20"/>
      <c r="G46" s="20"/>
      <c r="H46" s="20"/>
      <c r="I46" s="20"/>
      <c r="J46" s="20"/>
      <c r="K46" s="20" t="s">
        <v>51</v>
      </c>
      <c r="L46" s="20"/>
      <c r="M46" s="20"/>
      <c r="N46" s="20"/>
      <c r="O46" s="20"/>
      <c r="P46" s="20"/>
      <c r="Q46" s="20" t="s">
        <v>56</v>
      </c>
      <c r="R46" s="20"/>
      <c r="S46" s="50"/>
      <c r="T46" s="15"/>
      <c r="U46" s="15"/>
      <c r="V46" s="15"/>
      <c r="W46" s="15"/>
      <c r="X46" s="15"/>
      <c r="Y46" s="15"/>
      <c r="Z46" s="15"/>
      <c r="AA46" s="15"/>
    </row>
    <row r="47" spans="1:27" ht="12.75">
      <c r="A47" s="15"/>
      <c r="B47" s="15" t="s">
        <v>41</v>
      </c>
      <c r="C47" s="15"/>
      <c r="D47" s="15"/>
      <c r="E47" s="15"/>
      <c r="F47" s="15"/>
      <c r="G47" s="15"/>
      <c r="H47" s="15"/>
      <c r="I47" s="15"/>
      <c r="J47" s="15"/>
      <c r="K47" s="14" t="s">
        <v>44</v>
      </c>
      <c r="L47" s="15"/>
      <c r="M47" s="15"/>
      <c r="N47" s="14" t="s">
        <v>0</v>
      </c>
      <c r="O47" s="15"/>
      <c r="P47" s="15"/>
      <c r="Q47" s="14" t="s">
        <v>42</v>
      </c>
      <c r="R47" s="15"/>
      <c r="S47" s="15"/>
      <c r="T47" s="14"/>
      <c r="U47" s="14"/>
      <c r="V47" s="15"/>
      <c r="W47" s="15"/>
      <c r="X47" s="15"/>
      <c r="Y47" s="15"/>
      <c r="Z47" s="15"/>
      <c r="AA47" s="15"/>
    </row>
    <row r="48" spans="1:2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4"/>
      <c r="L48" s="15"/>
      <c r="M48" s="15"/>
      <c r="N48" s="14"/>
      <c r="O48" s="15"/>
      <c r="P48" s="15"/>
      <c r="Q48" s="14"/>
      <c r="R48" s="15"/>
      <c r="S48" s="15"/>
      <c r="T48" s="14"/>
      <c r="U48" s="14"/>
      <c r="V48" s="15"/>
      <c r="W48" s="15"/>
      <c r="X48" s="15"/>
      <c r="Y48" s="15"/>
      <c r="Z48" s="15"/>
      <c r="AA48" s="15"/>
    </row>
    <row r="49" spans="1:27" ht="12.75">
      <c r="A49" s="15"/>
      <c r="B49" s="20" t="s">
        <v>48</v>
      </c>
      <c r="C49" s="20"/>
      <c r="D49" s="20"/>
      <c r="E49" s="20"/>
      <c r="F49" s="20"/>
      <c r="G49" s="20"/>
      <c r="H49" s="20"/>
      <c r="I49" s="20"/>
      <c r="J49" s="20"/>
      <c r="K49" s="20" t="s">
        <v>49</v>
      </c>
      <c r="L49" s="20"/>
      <c r="M49" s="20"/>
      <c r="N49" s="34"/>
      <c r="O49" s="20"/>
      <c r="P49" s="33"/>
      <c r="Q49" s="20" t="s">
        <v>56</v>
      </c>
      <c r="R49" s="20"/>
      <c r="S49" s="50"/>
      <c r="T49" s="14"/>
      <c r="U49" s="14"/>
      <c r="V49" s="15"/>
      <c r="W49" s="15"/>
      <c r="X49" s="15"/>
      <c r="Y49" s="15"/>
      <c r="Z49" s="15"/>
      <c r="AA49" s="15"/>
    </row>
    <row r="50" spans="1:2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4" t="s">
        <v>44</v>
      </c>
      <c r="L50" s="15"/>
      <c r="M50" s="15"/>
      <c r="N50" s="14" t="s">
        <v>0</v>
      </c>
      <c r="O50" s="15"/>
      <c r="P50" s="14" t="s">
        <v>47</v>
      </c>
      <c r="Q50" s="14"/>
      <c r="R50" s="15"/>
      <c r="S50" s="15"/>
      <c r="T50" s="14"/>
      <c r="U50" s="14"/>
      <c r="V50" s="15"/>
      <c r="W50" s="15"/>
      <c r="X50" s="15"/>
      <c r="Y50" s="15"/>
      <c r="Z50" s="15"/>
      <c r="AA50" s="15"/>
    </row>
    <row r="51" spans="1:27" ht="18" customHeight="1">
      <c r="A51" s="15"/>
      <c r="B51" s="20" t="s">
        <v>52</v>
      </c>
      <c r="C51" s="20"/>
      <c r="D51" s="20"/>
      <c r="E51" s="20"/>
      <c r="F51" s="20"/>
      <c r="G51" s="20"/>
      <c r="H51" s="20"/>
      <c r="I51" s="20"/>
      <c r="J51" s="20"/>
      <c r="K51" s="20" t="s">
        <v>53</v>
      </c>
      <c r="L51" s="20"/>
      <c r="M51" s="20"/>
      <c r="N51" s="20"/>
      <c r="O51" s="20"/>
      <c r="P51" s="20"/>
      <c r="Q51" s="20" t="s">
        <v>56</v>
      </c>
      <c r="R51" s="20"/>
      <c r="S51" s="50"/>
      <c r="T51" s="15"/>
      <c r="U51" s="15"/>
      <c r="V51" s="15"/>
      <c r="W51" s="15"/>
      <c r="X51" s="15"/>
      <c r="Y51" s="15"/>
      <c r="Z51" s="15"/>
      <c r="AA51" s="15"/>
    </row>
    <row r="52" spans="1:27" ht="12.75">
      <c r="A52" s="15"/>
      <c r="B52" s="15" t="s">
        <v>43</v>
      </c>
      <c r="C52" s="15"/>
      <c r="D52" s="15"/>
      <c r="E52" s="15"/>
      <c r="F52" s="15"/>
      <c r="G52" s="15"/>
      <c r="H52" s="15"/>
      <c r="I52" s="15"/>
      <c r="J52" s="15"/>
      <c r="K52" s="14" t="s">
        <v>45</v>
      </c>
      <c r="L52" s="15"/>
      <c r="M52" s="15"/>
      <c r="N52" s="14" t="s">
        <v>0</v>
      </c>
      <c r="O52" s="15"/>
      <c r="P52" s="15"/>
      <c r="Q52" s="14" t="s">
        <v>42</v>
      </c>
      <c r="R52" s="15"/>
      <c r="S52" s="15"/>
      <c r="T52" s="14"/>
      <c r="U52" s="14"/>
      <c r="V52" s="15"/>
      <c r="W52" s="15"/>
      <c r="X52" s="15"/>
      <c r="Y52" s="15"/>
      <c r="Z52" s="15"/>
      <c r="AA52" s="15"/>
    </row>
    <row r="54" spans="2:25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</sheetData>
  <sheetProtection/>
  <mergeCells count="33">
    <mergeCell ref="X9:X12"/>
    <mergeCell ref="J10:J12"/>
    <mergeCell ref="I10:I12"/>
    <mergeCell ref="H10:H12"/>
    <mergeCell ref="L10:L12"/>
    <mergeCell ref="Q10:Q12"/>
    <mergeCell ref="B6:AA6"/>
    <mergeCell ref="W9:W12"/>
    <mergeCell ref="Y9:Y12"/>
    <mergeCell ref="B9:M9"/>
    <mergeCell ref="D10:D12"/>
    <mergeCell ref="E10:E12"/>
    <mergeCell ref="V9:V12"/>
    <mergeCell ref="R10:R12"/>
    <mergeCell ref="N9:S9"/>
    <mergeCell ref="G10:G12"/>
    <mergeCell ref="V2:Y2"/>
    <mergeCell ref="A7:Y7"/>
    <mergeCell ref="A8:Y8"/>
    <mergeCell ref="C10:C12"/>
    <mergeCell ref="B10:B12"/>
    <mergeCell ref="F10:F12"/>
    <mergeCell ref="S10:S12"/>
    <mergeCell ref="M10:M12"/>
    <mergeCell ref="O10:O12"/>
    <mergeCell ref="P10:P12"/>
    <mergeCell ref="B45:W45"/>
    <mergeCell ref="A44:W44"/>
    <mergeCell ref="T9:T12"/>
    <mergeCell ref="U9:U12"/>
    <mergeCell ref="A9:A12"/>
    <mergeCell ref="K10:K12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5" t="s">
        <v>2</v>
      </c>
      <c r="C1" s="5"/>
      <c r="D1" s="9"/>
      <c r="E1" s="9"/>
      <c r="F1" s="9"/>
    </row>
    <row r="2" spans="2:6" ht="12.75">
      <c r="B2" s="5" t="s">
        <v>3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51">
      <c r="B4" s="6" t="s">
        <v>4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5</v>
      </c>
      <c r="C6" s="5"/>
      <c r="D6" s="9"/>
      <c r="E6" s="9" t="s">
        <v>6</v>
      </c>
      <c r="F6" s="9" t="s">
        <v>7</v>
      </c>
    </row>
    <row r="7" spans="2:6" ht="13.5" thickBot="1">
      <c r="B7" s="6"/>
      <c r="C7" s="6"/>
      <c r="D7" s="10"/>
      <c r="E7" s="10"/>
      <c r="F7" s="10"/>
    </row>
    <row r="8" spans="2:6" ht="39" thickBot="1">
      <c r="B8" s="7" t="s">
        <v>8</v>
      </c>
      <c r="C8" s="8"/>
      <c r="D8" s="11"/>
      <c r="E8" s="11">
        <v>14</v>
      </c>
      <c r="F8" s="12" t="s">
        <v>9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2016-04-28T06:51:51Z</cp:lastPrinted>
  <dcterms:created xsi:type="dcterms:W3CDTF">2010-01-29T08:37:16Z</dcterms:created>
  <dcterms:modified xsi:type="dcterms:W3CDTF">2016-08-01T12:06:04Z</dcterms:modified>
  <cp:category/>
  <cp:version/>
  <cp:contentType/>
  <cp:contentStatus/>
</cp:coreProperties>
</file>