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17-2 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X50" i="1" l="1"/>
  <c r="R44" i="1" l="1"/>
  <c r="P44" i="1"/>
  <c r="R48" i="1"/>
  <c r="P48" i="1"/>
  <c r="R43" i="1" l="1"/>
  <c r="P43" i="1"/>
  <c r="P26" i="1" l="1"/>
  <c r="R47" i="1" l="1"/>
  <c r="P47" i="1"/>
  <c r="R36" i="1"/>
  <c r="P36" i="1"/>
  <c r="P29" i="1"/>
  <c r="R23" i="1"/>
  <c r="P23" i="1"/>
  <c r="R17" i="1"/>
  <c r="R35" i="1" l="1"/>
  <c r="P35" i="1"/>
  <c r="R33" i="1" l="1"/>
  <c r="R42" i="1" l="1"/>
  <c r="P42" i="1"/>
  <c r="R34" i="1" l="1"/>
  <c r="P34" i="1"/>
  <c r="P22" i="1" l="1"/>
  <c r="R29" i="1" l="1"/>
  <c r="P17" i="1"/>
  <c r="P15" i="1" l="1"/>
  <c r="P16" i="1"/>
  <c r="P41" i="1" l="1"/>
  <c r="P40" i="1"/>
  <c r="P33" i="1"/>
  <c r="P28" i="1"/>
  <c r="P27" i="1"/>
  <c r="R41" i="1"/>
  <c r="R40" i="1"/>
  <c r="R28" i="1"/>
  <c r="R27" i="1"/>
  <c r="R26" i="1"/>
  <c r="R22" i="1"/>
  <c r="R21" i="1"/>
  <c r="R20" i="1"/>
  <c r="R15" i="1"/>
  <c r="R16" i="1"/>
  <c r="P21" i="1"/>
  <c r="P20" i="1"/>
  <c r="R14" i="1"/>
  <c r="P14" i="1"/>
</calcChain>
</file>

<file path=xl/sharedStrings.xml><?xml version="1.0" encoding="utf-8"?>
<sst xmlns="http://schemas.openxmlformats.org/spreadsheetml/2006/main" count="79" uniqueCount="53">
  <si>
    <t>Дата</t>
  </si>
  <si>
    <t>метан</t>
  </si>
  <si>
    <t>етан</t>
  </si>
  <si>
    <t>пропан</t>
  </si>
  <si>
    <t>н-бутан</t>
  </si>
  <si>
    <t>нео -пентан</t>
  </si>
  <si>
    <t>н-пентан</t>
  </si>
  <si>
    <t>азот</t>
  </si>
  <si>
    <t>кисень</t>
  </si>
  <si>
    <t>відc.</t>
  </si>
  <si>
    <t>&lt; 0,01</t>
  </si>
  <si>
    <t>ізо-пентан</t>
  </si>
  <si>
    <t>ізо-бутан</t>
  </si>
  <si>
    <t>гексани і вищі</t>
  </si>
  <si>
    <t>діоксид вуглецю</t>
  </si>
  <si>
    <r>
      <t>Густина, кг/м</t>
    </r>
    <r>
      <rPr>
        <sz val="9"/>
        <color theme="1"/>
        <rFont val="Calibri"/>
        <family val="2"/>
        <charset val="204"/>
      </rPr>
      <t>³</t>
    </r>
  </si>
  <si>
    <t>ПАСПОРТ ФІЗИКО-ХІМІЧНИХ ПОКАЗНИКІВ ПРИРОДНОГО ГАЗУ</t>
  </si>
  <si>
    <r>
      <t xml:space="preserve">переданого </t>
    </r>
    <r>
      <rPr>
        <u/>
        <sz val="12"/>
        <color theme="1"/>
        <rFont val="Times New Roman"/>
        <family val="1"/>
        <charset val="204"/>
      </rPr>
      <t xml:space="preserve">Сумським ЛВУ МГ  </t>
    </r>
    <r>
      <rPr>
        <sz val="12"/>
        <color theme="1"/>
        <rFont val="Times New Roman"/>
        <family val="1"/>
        <charset val="204"/>
      </rPr>
      <t xml:space="preserve"> та прийнятого  </t>
    </r>
    <r>
      <rPr>
        <u/>
        <sz val="12"/>
        <color theme="1"/>
        <rFont val="Times New Roman"/>
        <family val="1"/>
        <charset val="204"/>
      </rPr>
      <t>ПАТ "Сумигаз"</t>
    </r>
    <r>
      <rPr>
        <sz val="12"/>
        <color theme="1"/>
        <rFont val="Times New Roman"/>
        <family val="1"/>
        <charset val="204"/>
      </rPr>
      <t xml:space="preserve"> </t>
    </r>
  </si>
  <si>
    <t>ВХАЛ Сумського ЛВУ МГ</t>
  </si>
  <si>
    <r>
      <t>Маса механічних домішок, г/м</t>
    </r>
    <r>
      <rPr>
        <sz val="9"/>
        <color theme="1"/>
        <rFont val="Calibri"/>
        <family val="2"/>
        <charset val="204"/>
      </rPr>
      <t>³</t>
    </r>
  </si>
  <si>
    <t>Масова концентрація сірководню, г/м³</t>
  </si>
  <si>
    <t xml:space="preserve">Компонентний   склад   газу,   % мол. </t>
  </si>
  <si>
    <r>
      <t>Теплота згорання нижча, МДж/м</t>
    </r>
    <r>
      <rPr>
        <sz val="9"/>
        <color theme="1"/>
        <rFont val="Calibri"/>
        <family val="2"/>
        <charset val="204"/>
      </rPr>
      <t>³</t>
    </r>
  </si>
  <si>
    <t>Теплота згорання вища, МДж/м³</t>
  </si>
  <si>
    <t>Число Воббе вище, МДж/м³</t>
  </si>
  <si>
    <t>Масова концентрація меркаптанової сірки, г/м³</t>
  </si>
  <si>
    <t>при 20°С; 101,325 кПа</t>
  </si>
  <si>
    <r>
      <t xml:space="preserve">Температура точки роси вологи (Р=3,92МПа), </t>
    </r>
    <r>
      <rPr>
        <sz val="8"/>
        <color theme="1"/>
        <rFont val="Calibri"/>
        <family val="2"/>
        <charset val="204"/>
      </rPr>
      <t>°C</t>
    </r>
  </si>
  <si>
    <t>Теплота згорання нижча, ккал/м³</t>
  </si>
  <si>
    <r>
      <t>Теплота згорання вища, ккал/м</t>
    </r>
    <r>
      <rPr>
        <sz val="9"/>
        <color theme="1"/>
        <rFont val="Calibri"/>
        <family val="2"/>
        <charset val="204"/>
      </rPr>
      <t>³</t>
    </r>
  </si>
  <si>
    <t xml:space="preserve">Свідоцтво про атестацію № РУ-1071/12,                                                                    </t>
  </si>
  <si>
    <t xml:space="preserve">чинне до 10 травня 2017 року             </t>
  </si>
  <si>
    <t>ПАТ "УКРТРАНСГАЗ"</t>
  </si>
  <si>
    <r>
      <t>Філія "УМГ"КИЇ</t>
    </r>
    <r>
      <rPr>
        <sz val="9"/>
        <rFont val="Times New Roman"/>
        <family val="1"/>
        <charset val="204"/>
      </rPr>
      <t>ВТРАНСГАЗ</t>
    </r>
    <r>
      <rPr>
        <sz val="8"/>
        <rFont val="Times New Roman"/>
        <family val="1"/>
        <charset val="204"/>
      </rPr>
      <t>"</t>
    </r>
  </si>
  <si>
    <r>
      <t xml:space="preserve">МГ  УПУ </t>
    </r>
    <r>
      <rPr>
        <sz val="10"/>
        <color theme="1"/>
        <rFont val="Times New Roman"/>
        <family val="1"/>
        <charset val="204"/>
      </rPr>
      <t>(ГРС Жовтневе, Северинівка):</t>
    </r>
  </si>
  <si>
    <r>
      <t xml:space="preserve">МГ  Прогрес </t>
    </r>
    <r>
      <rPr>
        <sz val="10"/>
        <color theme="1"/>
        <rFont val="Times New Roman"/>
        <family val="1"/>
        <charset val="204"/>
      </rPr>
      <t>(ГРС Білоярськ, Недригайлів):</t>
    </r>
  </si>
  <si>
    <r>
      <t xml:space="preserve">МГ  ЄККР </t>
    </r>
    <r>
      <rPr>
        <sz val="10"/>
        <color theme="1"/>
        <rFont val="Times New Roman"/>
        <family val="1"/>
        <charset val="204"/>
      </rPr>
      <t>(ГРС Терешківка):</t>
    </r>
  </si>
  <si>
    <t>МГ  ЄКК + ЄКД:</t>
  </si>
  <si>
    <r>
      <t>Сумарне значення за місяць, тис.м</t>
    </r>
    <r>
      <rPr>
        <sz val="11"/>
        <color theme="1"/>
        <rFont val="Calibri"/>
        <family val="2"/>
        <charset val="204"/>
      </rPr>
      <t>³</t>
    </r>
    <r>
      <rPr>
        <sz val="11"/>
        <color theme="1"/>
        <rFont val="Times New Roman"/>
        <family val="1"/>
        <charset val="204"/>
      </rPr>
      <t>:</t>
    </r>
  </si>
  <si>
    <r>
      <t>Тижнева витрата газу, тис.м</t>
    </r>
    <r>
      <rPr>
        <sz val="9"/>
        <color theme="1"/>
        <rFont val="Calibri"/>
        <family val="2"/>
        <charset val="204"/>
      </rPr>
      <t>³</t>
    </r>
  </si>
  <si>
    <r>
      <rPr>
        <b/>
        <sz val="10"/>
        <color theme="1"/>
        <rFont val="Times New Roman"/>
        <family val="1"/>
        <charset val="204"/>
      </rPr>
      <t>ЄКД</t>
    </r>
    <r>
      <rPr>
        <sz val="10"/>
        <color theme="1"/>
        <rFont val="Times New Roman"/>
        <family val="1"/>
        <charset val="204"/>
      </rPr>
      <t xml:space="preserve"> (ГРС Загорське, Хотінь, Юнаківка,  Краснопілля,  Осоївка, Могриця, Угроїди, Гринцево, Колядинець, Липова Долина, Віри, Білопілля, Путивль, Буринь, Дубов'язівка, Конотоп, Головашівка)</t>
    </r>
  </si>
  <si>
    <r>
      <t xml:space="preserve">газопроводів </t>
    </r>
    <r>
      <rPr>
        <u/>
        <sz val="12"/>
        <color theme="1"/>
        <rFont val="Times New Roman"/>
        <family val="1"/>
        <charset val="204"/>
      </rPr>
      <t>УПУ, ПРОГРЕС, ЄККР, ЄКК+ЄКД</t>
    </r>
    <r>
      <rPr>
        <sz val="12"/>
        <color theme="1"/>
        <rFont val="Times New Roman"/>
        <family val="1"/>
        <charset val="204"/>
      </rPr>
      <t xml:space="preserve">   за період </t>
    </r>
    <r>
      <rPr>
        <u/>
        <sz val="12"/>
        <color theme="1"/>
        <rFont val="Times New Roman"/>
        <family val="1"/>
        <charset val="204"/>
      </rPr>
      <t>з 1  по 30 червня 2016р</t>
    </r>
    <r>
      <rPr>
        <sz val="12"/>
        <color theme="1"/>
        <rFont val="Times New Roman"/>
        <family val="1"/>
        <charset val="204"/>
      </rPr>
      <t>.</t>
    </r>
  </si>
  <si>
    <t>02.06.</t>
  </si>
  <si>
    <t>Головний інженер Сумського ЛВУ МГ                                                                           Р.Я.Яремійчук                           30.06.2016р.</t>
  </si>
  <si>
    <r>
      <rPr>
        <sz val="9"/>
        <color theme="1"/>
        <rFont val="Times New Roman"/>
        <family val="1"/>
        <charset val="204"/>
      </rPr>
      <t xml:space="preserve">                              </t>
    </r>
    <r>
      <rPr>
        <u/>
        <sz val="9"/>
        <color theme="1"/>
        <rFont val="Times New Roman"/>
        <family val="1"/>
        <charset val="204"/>
      </rPr>
      <t>Завідувач  ВХАЛ                                                                                                                   Журавльова В.В.                                          30.06.2016р.</t>
    </r>
  </si>
  <si>
    <r>
      <rPr>
        <b/>
        <sz val="10"/>
        <color theme="1"/>
        <rFont val="Times New Roman"/>
        <family val="1"/>
        <charset val="204"/>
      </rPr>
      <t>ГРС-1</t>
    </r>
    <r>
      <rPr>
        <sz val="10"/>
        <color theme="1"/>
        <rFont val="Times New Roman"/>
        <family val="1"/>
        <charset val="204"/>
      </rPr>
      <t xml:space="preserve"> (ГРС-1, ГРС-2, Низи, Бішкінь, Тростянець, Косівщина, Червоне село, Дослідна станція, Ворожба)</t>
    </r>
  </si>
  <si>
    <t>06.06.</t>
  </si>
  <si>
    <t>13.06.</t>
  </si>
  <si>
    <r>
      <t xml:space="preserve">ГРС Мартинівка </t>
    </r>
    <r>
      <rPr>
        <sz val="10"/>
        <color theme="1"/>
        <rFont val="Times New Roman"/>
        <family val="1"/>
        <charset val="204"/>
      </rPr>
      <t>(Мартинівка, Олешня)</t>
    </r>
  </si>
  <si>
    <t>14.06.</t>
  </si>
  <si>
    <t>21.06.</t>
  </si>
  <si>
    <t>22.06.</t>
  </si>
  <si>
    <t>29.06.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</si>
</sst>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dd/mm/yy;@"/>
    <numFmt numFmtId="167" formatCode="0.0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</font>
    <font>
      <sz val="8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1" fillId="0" borderId="0" xfId="0" applyFont="1"/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6" fontId="6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0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167" fontId="6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13" fillId="0" borderId="0" xfId="0" applyFont="1"/>
    <xf numFmtId="0" fontId="14" fillId="0" borderId="0" xfId="0" applyFont="1"/>
    <xf numFmtId="164" fontId="10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 textRotation="90" wrapText="1"/>
    </xf>
    <xf numFmtId="0" fontId="9" fillId="0" borderId="7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6" fontId="3" fillId="0" borderId="3" xfId="0" applyNumberFormat="1" applyFont="1" applyBorder="1" applyAlignment="1">
      <alignment horizontal="right" vertical="center" wrapText="1"/>
    </xf>
    <xf numFmtId="166" fontId="3" fillId="0" borderId="4" xfId="0" applyNumberFormat="1" applyFont="1" applyBorder="1" applyAlignment="1">
      <alignment horizontal="right" vertical="center" wrapText="1"/>
    </xf>
    <xf numFmtId="166" fontId="3" fillId="0" borderId="5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tabSelected="1" view="pageLayout" zoomScale="110" zoomScaleNormal="100" zoomScalePageLayoutView="110" workbookViewId="0">
      <selection activeCell="W1" sqref="W1"/>
    </sheetView>
  </sheetViews>
  <sheetFormatPr defaultColWidth="9.140625" defaultRowHeight="15" x14ac:dyDescent="0.25"/>
  <cols>
    <col min="1" max="1" width="5" customWidth="1"/>
    <col min="2" max="3" width="5.28515625" customWidth="1"/>
    <col min="4" max="11" width="6" customWidth="1"/>
    <col min="12" max="12" width="5.28515625" customWidth="1"/>
    <col min="13" max="13" width="5.85546875" customWidth="1"/>
    <col min="14" max="14" width="6.42578125" customWidth="1"/>
    <col min="15" max="15" width="5.28515625" customWidth="1"/>
    <col min="16" max="16" width="5.5703125" customWidth="1"/>
    <col min="17" max="17" width="5.7109375" customWidth="1"/>
    <col min="18" max="18" width="6.140625" customWidth="1"/>
    <col min="19" max="19" width="6.5703125" customWidth="1"/>
    <col min="20" max="20" width="6.42578125" customWidth="1"/>
    <col min="21" max="21" width="5.42578125" customWidth="1"/>
    <col min="22" max="22" width="5.28515625" customWidth="1"/>
    <col min="23" max="23" width="5.85546875" customWidth="1"/>
    <col min="24" max="24" width="8.7109375" customWidth="1"/>
  </cols>
  <sheetData>
    <row r="1" spans="1:24" ht="11.85" customHeight="1" x14ac:dyDescent="0.25">
      <c r="A1" s="34" t="s">
        <v>32</v>
      </c>
    </row>
    <row r="2" spans="1:24" ht="11.85" customHeight="1" x14ac:dyDescent="0.25">
      <c r="A2" s="34" t="s">
        <v>33</v>
      </c>
    </row>
    <row r="3" spans="1:24" ht="11.85" customHeight="1" x14ac:dyDescent="0.25">
      <c r="A3" s="32" t="s">
        <v>18</v>
      </c>
      <c r="B3" s="33"/>
      <c r="C3" s="33"/>
      <c r="D3" s="33"/>
      <c r="E3" s="33"/>
    </row>
    <row r="4" spans="1:24" ht="11.25" customHeight="1" x14ac:dyDescent="0.25">
      <c r="A4" s="6" t="s">
        <v>30</v>
      </c>
      <c r="B4" s="6"/>
      <c r="C4" s="6"/>
      <c r="D4" s="6"/>
      <c r="E4" s="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1.25" customHeight="1" x14ac:dyDescent="0.25">
      <c r="A5" s="67" t="s">
        <v>31</v>
      </c>
      <c r="B5" s="67"/>
      <c r="C5" s="67"/>
      <c r="D5" s="67"/>
      <c r="E5" s="67"/>
      <c r="F5" s="2"/>
      <c r="G5" s="4" t="s">
        <v>16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.75" customHeight="1" x14ac:dyDescent="0.25">
      <c r="H6" s="5" t="s">
        <v>17</v>
      </c>
    </row>
    <row r="7" spans="1:24" ht="15.75" customHeight="1" x14ac:dyDescent="0.25">
      <c r="A7" s="3"/>
      <c r="B7" s="3"/>
      <c r="C7" s="3"/>
      <c r="D7" s="3"/>
      <c r="E7" s="3"/>
      <c r="G7" s="5" t="s">
        <v>41</v>
      </c>
      <c r="J7" s="3"/>
      <c r="K7" s="3"/>
      <c r="L7" s="3"/>
      <c r="M7" s="3"/>
      <c r="N7" s="3"/>
      <c r="O7" s="3"/>
      <c r="P7" s="3"/>
      <c r="T7" s="3"/>
      <c r="U7" s="3"/>
      <c r="V7" s="3"/>
      <c r="W7" s="3"/>
      <c r="X7" s="3"/>
    </row>
    <row r="8" spans="1:24" ht="8.25" customHeight="1" x14ac:dyDescent="0.25">
      <c r="A8" s="3"/>
      <c r="B8" s="3"/>
      <c r="C8" s="3"/>
      <c r="D8" s="3"/>
      <c r="E8" s="3"/>
      <c r="G8" s="5"/>
      <c r="J8" s="3"/>
      <c r="K8" s="3"/>
      <c r="L8" s="3"/>
      <c r="M8" s="3"/>
      <c r="N8" s="3"/>
      <c r="O8" s="3"/>
      <c r="P8" s="3"/>
      <c r="T8" s="3"/>
      <c r="U8" s="3"/>
      <c r="V8" s="3"/>
      <c r="W8" s="3"/>
      <c r="X8" s="3"/>
    </row>
    <row r="9" spans="1:24" ht="18.75" customHeight="1" x14ac:dyDescent="0.25">
      <c r="A9" s="68" t="s">
        <v>0</v>
      </c>
      <c r="B9" s="68" t="s">
        <v>21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2" t="s">
        <v>15</v>
      </c>
      <c r="O9" s="62" t="s">
        <v>22</v>
      </c>
      <c r="P9" s="62" t="s">
        <v>28</v>
      </c>
      <c r="Q9" s="62" t="s">
        <v>23</v>
      </c>
      <c r="R9" s="62" t="s">
        <v>29</v>
      </c>
      <c r="S9" s="62" t="s">
        <v>24</v>
      </c>
      <c r="T9" s="66" t="s">
        <v>27</v>
      </c>
      <c r="U9" s="59" t="s">
        <v>20</v>
      </c>
      <c r="V9" s="66" t="s">
        <v>25</v>
      </c>
      <c r="W9" s="58" t="s">
        <v>19</v>
      </c>
      <c r="X9" s="58" t="s">
        <v>39</v>
      </c>
    </row>
    <row r="10" spans="1:24" ht="63" customHeight="1" x14ac:dyDescent="0.25">
      <c r="A10" s="68"/>
      <c r="B10" s="58" t="s">
        <v>1</v>
      </c>
      <c r="C10" s="58" t="s">
        <v>2</v>
      </c>
      <c r="D10" s="58" t="s">
        <v>3</v>
      </c>
      <c r="E10" s="58" t="s">
        <v>12</v>
      </c>
      <c r="F10" s="58" t="s">
        <v>4</v>
      </c>
      <c r="G10" s="58" t="s">
        <v>5</v>
      </c>
      <c r="H10" s="58" t="s">
        <v>11</v>
      </c>
      <c r="I10" s="58" t="s">
        <v>6</v>
      </c>
      <c r="J10" s="58" t="s">
        <v>13</v>
      </c>
      <c r="K10" s="58" t="s">
        <v>8</v>
      </c>
      <c r="L10" s="62" t="s">
        <v>7</v>
      </c>
      <c r="M10" s="58" t="s">
        <v>14</v>
      </c>
      <c r="N10" s="63"/>
      <c r="O10" s="63"/>
      <c r="P10" s="63"/>
      <c r="Q10" s="63"/>
      <c r="R10" s="63"/>
      <c r="S10" s="63"/>
      <c r="T10" s="66"/>
      <c r="U10" s="60"/>
      <c r="V10" s="66"/>
      <c r="W10" s="58"/>
      <c r="X10" s="58"/>
    </row>
    <row r="11" spans="1:24" ht="13.5" customHeight="1" x14ac:dyDescent="0.25">
      <c r="A11" s="6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63"/>
      <c r="M11" s="58"/>
      <c r="N11" s="64" t="s">
        <v>26</v>
      </c>
      <c r="O11" s="64"/>
      <c r="P11" s="64"/>
      <c r="Q11" s="64"/>
      <c r="R11" s="64"/>
      <c r="S11" s="65"/>
      <c r="T11" s="66"/>
      <c r="U11" s="61"/>
      <c r="V11" s="66"/>
      <c r="W11" s="58"/>
      <c r="X11" s="58"/>
    </row>
    <row r="12" spans="1:24" ht="12" customHeight="1" x14ac:dyDescent="0.25">
      <c r="A12" s="18">
        <v>1</v>
      </c>
      <c r="B12" s="18">
        <v>2</v>
      </c>
      <c r="C12" s="18">
        <v>3</v>
      </c>
      <c r="D12" s="18">
        <v>4</v>
      </c>
      <c r="E12" s="18">
        <v>5</v>
      </c>
      <c r="F12" s="18">
        <v>6</v>
      </c>
      <c r="G12" s="18">
        <v>7</v>
      </c>
      <c r="H12" s="18">
        <v>8</v>
      </c>
      <c r="I12" s="18">
        <v>9</v>
      </c>
      <c r="J12" s="18">
        <v>10</v>
      </c>
      <c r="K12" s="18">
        <v>11</v>
      </c>
      <c r="L12" s="18">
        <v>12</v>
      </c>
      <c r="M12" s="18">
        <v>13</v>
      </c>
      <c r="N12" s="18">
        <v>15</v>
      </c>
      <c r="O12" s="18">
        <v>16</v>
      </c>
      <c r="P12" s="30">
        <v>17</v>
      </c>
      <c r="Q12" s="30">
        <v>18</v>
      </c>
      <c r="R12" s="30">
        <v>19</v>
      </c>
      <c r="S12" s="30">
        <v>20</v>
      </c>
      <c r="T12" s="30">
        <v>21</v>
      </c>
      <c r="U12" s="30">
        <v>22</v>
      </c>
      <c r="V12" s="30">
        <v>23</v>
      </c>
      <c r="W12" s="30">
        <v>24</v>
      </c>
      <c r="X12" s="50">
        <v>25</v>
      </c>
    </row>
    <row r="13" spans="1:24" ht="11.25" customHeight="1" x14ac:dyDescent="0.25">
      <c r="A13" s="70" t="s">
        <v>34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49"/>
    </row>
    <row r="14" spans="1:24" ht="11.25" customHeight="1" x14ac:dyDescent="0.25">
      <c r="A14" s="44" t="s">
        <v>46</v>
      </c>
      <c r="B14" s="11">
        <v>93.638000000000005</v>
      </c>
      <c r="C14" s="11">
        <v>3.8050000000000002</v>
      </c>
      <c r="D14" s="11">
        <v>1.2110000000000001</v>
      </c>
      <c r="E14" s="11">
        <v>0.189</v>
      </c>
      <c r="F14" s="11">
        <v>0.18099999999999999</v>
      </c>
      <c r="G14" s="11">
        <v>2E-3</v>
      </c>
      <c r="H14" s="11">
        <v>3.3000000000000002E-2</v>
      </c>
      <c r="I14" s="11">
        <v>2.3E-2</v>
      </c>
      <c r="J14" s="11">
        <v>1.7000000000000001E-2</v>
      </c>
      <c r="K14" s="11">
        <v>8.9999999999999993E-3</v>
      </c>
      <c r="L14" s="11">
        <v>0.57299999999999995</v>
      </c>
      <c r="M14" s="11">
        <v>0.31900000000000001</v>
      </c>
      <c r="N14" s="10">
        <v>0.7198</v>
      </c>
      <c r="O14" s="20">
        <v>35.119999999999997</v>
      </c>
      <c r="P14" s="31">
        <f>O14*238.846</f>
        <v>8388.2715200000002</v>
      </c>
      <c r="Q14" s="20">
        <v>38.9</v>
      </c>
      <c r="R14" s="31">
        <f>Q14*238.846</f>
        <v>9291.1093999999994</v>
      </c>
      <c r="S14" s="16">
        <v>50.32</v>
      </c>
      <c r="T14" s="10">
        <v>-20.2</v>
      </c>
      <c r="U14" s="10" t="s">
        <v>9</v>
      </c>
      <c r="V14" s="10" t="s">
        <v>10</v>
      </c>
      <c r="W14" s="18" t="s">
        <v>9</v>
      </c>
      <c r="X14" s="11">
        <v>42.299140000000001</v>
      </c>
    </row>
    <row r="15" spans="1:24" ht="11.25" customHeight="1" x14ac:dyDescent="0.25">
      <c r="A15" s="44" t="s">
        <v>47</v>
      </c>
      <c r="B15" s="11">
        <v>93.667000000000002</v>
      </c>
      <c r="C15" s="11">
        <v>3.7959999999999998</v>
      </c>
      <c r="D15" s="11">
        <v>1.2190000000000001</v>
      </c>
      <c r="E15" s="11">
        <v>0.19</v>
      </c>
      <c r="F15" s="11">
        <v>0.183</v>
      </c>
      <c r="G15" s="11">
        <v>2E-3</v>
      </c>
      <c r="H15" s="11">
        <v>3.4000000000000002E-2</v>
      </c>
      <c r="I15" s="11">
        <v>2.3E-2</v>
      </c>
      <c r="J15" s="11">
        <v>1.7000000000000001E-2</v>
      </c>
      <c r="K15" s="11">
        <v>5.0000000000000001E-3</v>
      </c>
      <c r="L15" s="11">
        <v>0.56100000000000005</v>
      </c>
      <c r="M15" s="11">
        <v>0.30299999999999999</v>
      </c>
      <c r="N15" s="12">
        <v>0.71960000000000002</v>
      </c>
      <c r="O15" s="20">
        <v>35.14</v>
      </c>
      <c r="P15" s="31">
        <f t="shared" ref="P15:P17" si="0">O15*238.846</f>
        <v>8393.0484400000005</v>
      </c>
      <c r="Q15" s="20">
        <v>38.92</v>
      </c>
      <c r="R15" s="31">
        <f t="shared" ref="R15:R17" si="1">Q15*238.846</f>
        <v>9295.8863200000014</v>
      </c>
      <c r="S15" s="20">
        <v>50.32</v>
      </c>
      <c r="T15" s="10">
        <v>-20.8</v>
      </c>
      <c r="U15" s="10"/>
      <c r="V15" s="10"/>
      <c r="W15" s="10"/>
      <c r="X15" s="11">
        <v>38.372500000000002</v>
      </c>
    </row>
    <row r="16" spans="1:24" ht="11.25" customHeight="1" x14ac:dyDescent="0.25">
      <c r="A16" s="44" t="s">
        <v>50</v>
      </c>
      <c r="B16" s="11">
        <v>93.311000000000007</v>
      </c>
      <c r="C16" s="11">
        <v>4.0149999999999997</v>
      </c>
      <c r="D16" s="11">
        <v>1.296</v>
      </c>
      <c r="E16" s="11">
        <v>0.20300000000000001</v>
      </c>
      <c r="F16" s="11">
        <v>0.19500000000000001</v>
      </c>
      <c r="G16" s="11">
        <v>2E-3</v>
      </c>
      <c r="H16" s="11">
        <v>3.9E-2</v>
      </c>
      <c r="I16" s="11">
        <v>2.7E-2</v>
      </c>
      <c r="J16" s="11">
        <v>1.7000000000000001E-2</v>
      </c>
      <c r="K16" s="11">
        <v>5.0000000000000001E-3</v>
      </c>
      <c r="L16" s="11">
        <v>0.56999999999999995</v>
      </c>
      <c r="M16" s="11">
        <v>0.32</v>
      </c>
      <c r="N16" s="12">
        <v>0.72270000000000001</v>
      </c>
      <c r="O16" s="20">
        <v>35.26</v>
      </c>
      <c r="P16" s="31">
        <f t="shared" si="0"/>
        <v>8421.7099600000001</v>
      </c>
      <c r="Q16" s="20">
        <v>39.04</v>
      </c>
      <c r="R16" s="31">
        <f t="shared" si="1"/>
        <v>9324.5478399999993</v>
      </c>
      <c r="S16" s="20">
        <v>50.4</v>
      </c>
      <c r="T16" s="10">
        <v>-21.8</v>
      </c>
      <c r="U16" s="10"/>
      <c r="V16" s="10"/>
      <c r="W16" s="10"/>
      <c r="X16" s="11">
        <v>31.9434</v>
      </c>
    </row>
    <row r="17" spans="1:24" ht="11.25" customHeight="1" x14ac:dyDescent="0.25">
      <c r="A17" s="44" t="s">
        <v>52</v>
      </c>
      <c r="B17" s="11">
        <v>93.694000000000003</v>
      </c>
      <c r="C17" s="11">
        <v>3.7149999999999999</v>
      </c>
      <c r="D17" s="11">
        <v>1.236</v>
      </c>
      <c r="E17" s="11">
        <v>0.20499999999999999</v>
      </c>
      <c r="F17" s="11">
        <v>0.20200000000000001</v>
      </c>
      <c r="G17" s="11">
        <v>3.0000000000000001E-3</v>
      </c>
      <c r="H17" s="11">
        <v>4.1000000000000002E-2</v>
      </c>
      <c r="I17" s="11">
        <v>2.8000000000000001E-2</v>
      </c>
      <c r="J17" s="11">
        <v>2.3E-2</v>
      </c>
      <c r="K17" s="11">
        <v>5.0000000000000001E-3</v>
      </c>
      <c r="L17" s="11">
        <v>0.55800000000000005</v>
      </c>
      <c r="M17" s="11">
        <v>0.28999999999999998</v>
      </c>
      <c r="N17" s="12">
        <v>0.72019999999999995</v>
      </c>
      <c r="O17" s="20">
        <v>35.18</v>
      </c>
      <c r="P17" s="31">
        <f t="shared" si="0"/>
        <v>8402.6022799999992</v>
      </c>
      <c r="Q17" s="20">
        <v>38.96</v>
      </c>
      <c r="R17" s="31">
        <f t="shared" si="1"/>
        <v>9305.4401600000001</v>
      </c>
      <c r="S17" s="20">
        <v>50.38</v>
      </c>
      <c r="T17" s="26">
        <v>-19.8</v>
      </c>
      <c r="U17" s="37"/>
      <c r="V17" s="37"/>
      <c r="W17" s="37"/>
      <c r="X17" s="11"/>
    </row>
    <row r="18" spans="1:24" ht="11.25" customHeight="1" x14ac:dyDescent="0.25">
      <c r="A18" s="44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20"/>
      <c r="P18" s="31"/>
      <c r="Q18" s="37"/>
      <c r="R18" s="31"/>
      <c r="S18" s="37"/>
      <c r="T18" s="37"/>
      <c r="U18" s="37"/>
      <c r="V18" s="37"/>
      <c r="W18" s="37"/>
      <c r="X18" s="11"/>
    </row>
    <row r="19" spans="1:24" ht="11.25" customHeight="1" x14ac:dyDescent="0.25">
      <c r="A19" s="70" t="s">
        <v>35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49"/>
    </row>
    <row r="20" spans="1:24" ht="11.25" customHeight="1" x14ac:dyDescent="0.25">
      <c r="A20" s="44" t="s">
        <v>46</v>
      </c>
      <c r="B20" s="11">
        <v>94.972999999999999</v>
      </c>
      <c r="C20" s="11">
        <v>2.97</v>
      </c>
      <c r="D20" s="11">
        <v>0.93700000000000006</v>
      </c>
      <c r="E20" s="11">
        <v>0.151</v>
      </c>
      <c r="F20" s="11">
        <v>0.14499999999999999</v>
      </c>
      <c r="G20" s="11">
        <v>2E-3</v>
      </c>
      <c r="H20" s="11">
        <v>0.03</v>
      </c>
      <c r="I20" s="11">
        <v>0.02</v>
      </c>
      <c r="J20" s="11">
        <v>1.7999999999999999E-2</v>
      </c>
      <c r="K20" s="11">
        <v>6.0000000000000001E-3</v>
      </c>
      <c r="L20" s="11">
        <v>0.52700000000000002</v>
      </c>
      <c r="M20" s="11">
        <v>0.221</v>
      </c>
      <c r="N20" s="12">
        <v>0.70879999999999999</v>
      </c>
      <c r="O20" s="20">
        <v>34.75</v>
      </c>
      <c r="P20" s="31">
        <f>O20*238.846</f>
        <v>8299.8984999999993</v>
      </c>
      <c r="Q20" s="20">
        <v>38.5</v>
      </c>
      <c r="R20" s="31">
        <f>Q20*238.846</f>
        <v>9195.5709999999999</v>
      </c>
      <c r="S20" s="16">
        <v>50.18</v>
      </c>
      <c r="T20" s="26">
        <v>-19.899999999999999</v>
      </c>
      <c r="U20" s="18" t="s">
        <v>9</v>
      </c>
      <c r="V20" s="18" t="s">
        <v>10</v>
      </c>
      <c r="W20" s="18" t="s">
        <v>9</v>
      </c>
      <c r="X20" s="11">
        <v>53.270769999999999</v>
      </c>
    </row>
    <row r="21" spans="1:24" ht="11.25" customHeight="1" x14ac:dyDescent="0.25">
      <c r="A21" s="44" t="s">
        <v>47</v>
      </c>
      <c r="B21" s="11">
        <v>94.105000000000004</v>
      </c>
      <c r="C21" s="11">
        <v>3.5209999999999999</v>
      </c>
      <c r="D21" s="11">
        <v>1.125</v>
      </c>
      <c r="E21" s="11">
        <v>0.17699999999999999</v>
      </c>
      <c r="F21" s="11">
        <v>0.17100000000000001</v>
      </c>
      <c r="G21" s="11">
        <v>2E-3</v>
      </c>
      <c r="H21" s="11">
        <v>3.3000000000000002E-2</v>
      </c>
      <c r="I21" s="11">
        <v>2.1999999999999999E-2</v>
      </c>
      <c r="J21" s="11">
        <v>2.1000000000000001E-2</v>
      </c>
      <c r="K21" s="11">
        <v>5.0000000000000001E-3</v>
      </c>
      <c r="L21" s="11">
        <v>0.54700000000000004</v>
      </c>
      <c r="M21" s="11">
        <v>0.27100000000000002</v>
      </c>
      <c r="N21" s="12">
        <v>0.71609999999999996</v>
      </c>
      <c r="O21" s="20">
        <v>35.020000000000003</v>
      </c>
      <c r="P21" s="31">
        <f t="shared" ref="P21:P23" si="2">O21*238.846</f>
        <v>8364.3869200000008</v>
      </c>
      <c r="Q21" s="20">
        <v>38.78</v>
      </c>
      <c r="R21" s="31">
        <f t="shared" ref="R21:R23" si="3">Q21*238.846</f>
        <v>9262.4478799999997</v>
      </c>
      <c r="S21" s="20">
        <v>50.3</v>
      </c>
      <c r="T21" s="26">
        <v>-21.9</v>
      </c>
      <c r="U21" s="10"/>
      <c r="V21" s="10"/>
      <c r="W21" s="10"/>
      <c r="X21" s="11">
        <v>52.962879999999998</v>
      </c>
    </row>
    <row r="22" spans="1:24" ht="11.25" customHeight="1" x14ac:dyDescent="0.25">
      <c r="A22" s="44" t="s">
        <v>50</v>
      </c>
      <c r="B22" s="11">
        <v>94.497</v>
      </c>
      <c r="C22" s="11">
        <v>3.274</v>
      </c>
      <c r="D22" s="11">
        <v>1.0389999999999999</v>
      </c>
      <c r="E22" s="11">
        <v>0.16600000000000001</v>
      </c>
      <c r="F22" s="11">
        <v>0.16</v>
      </c>
      <c r="G22" s="11">
        <v>2E-3</v>
      </c>
      <c r="H22" s="11">
        <v>3.2000000000000001E-2</v>
      </c>
      <c r="I22" s="11">
        <v>2.1000000000000001E-2</v>
      </c>
      <c r="J22" s="11">
        <v>1.7000000000000001E-2</v>
      </c>
      <c r="K22" s="11">
        <v>6.0000000000000001E-3</v>
      </c>
      <c r="L22" s="11">
        <v>0.53900000000000003</v>
      </c>
      <c r="M22" s="11">
        <v>0.247</v>
      </c>
      <c r="N22" s="12">
        <v>0.7127</v>
      </c>
      <c r="O22" s="20">
        <v>34.89</v>
      </c>
      <c r="P22" s="31">
        <f t="shared" si="2"/>
        <v>8333.3369400000011</v>
      </c>
      <c r="Q22" s="10">
        <v>38.65</v>
      </c>
      <c r="R22" s="31">
        <f t="shared" si="3"/>
        <v>9231.3978999999999</v>
      </c>
      <c r="S22" s="16">
        <v>50.25</v>
      </c>
      <c r="T22" s="26">
        <v>-21.3</v>
      </c>
      <c r="U22" s="10"/>
      <c r="V22" s="10"/>
      <c r="W22" s="10"/>
      <c r="X22" s="11">
        <v>47.179659999999998</v>
      </c>
    </row>
    <row r="23" spans="1:24" ht="11.25" customHeight="1" x14ac:dyDescent="0.25">
      <c r="A23" s="44" t="s">
        <v>52</v>
      </c>
      <c r="B23" s="11">
        <v>93.742999999999995</v>
      </c>
      <c r="C23" s="11">
        <v>3.6869999999999998</v>
      </c>
      <c r="D23" s="11">
        <v>1.226</v>
      </c>
      <c r="E23" s="11">
        <v>0.20300000000000001</v>
      </c>
      <c r="F23" s="11">
        <v>0.20100000000000001</v>
      </c>
      <c r="G23" s="11">
        <v>3.0000000000000001E-3</v>
      </c>
      <c r="H23" s="11">
        <v>4.2000000000000003E-2</v>
      </c>
      <c r="I23" s="11">
        <v>2.8000000000000001E-2</v>
      </c>
      <c r="J23" s="11">
        <v>2.7E-2</v>
      </c>
      <c r="K23" s="11">
        <v>5.0000000000000001E-3</v>
      </c>
      <c r="L23" s="11">
        <v>0.54600000000000004</v>
      </c>
      <c r="M23" s="11">
        <v>0.28899999999999998</v>
      </c>
      <c r="N23" s="12">
        <v>0.72</v>
      </c>
      <c r="O23" s="20">
        <v>35.17</v>
      </c>
      <c r="P23" s="31">
        <f t="shared" si="2"/>
        <v>8400.2138200000009</v>
      </c>
      <c r="Q23" s="37">
        <v>38.950000000000003</v>
      </c>
      <c r="R23" s="31">
        <f t="shared" si="3"/>
        <v>9303.0517</v>
      </c>
      <c r="S23" s="20">
        <v>50.38</v>
      </c>
      <c r="T23" s="26">
        <v>-19.600000000000001</v>
      </c>
      <c r="U23" s="37"/>
      <c r="V23" s="37"/>
      <c r="W23" s="37"/>
      <c r="X23" s="11"/>
    </row>
    <row r="24" spans="1:24" ht="11.25" customHeight="1" x14ac:dyDescent="0.25">
      <c r="A24" s="44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20"/>
      <c r="P24" s="31"/>
      <c r="Q24" s="37"/>
      <c r="R24" s="31"/>
      <c r="S24" s="20"/>
      <c r="T24" s="37"/>
      <c r="U24" s="37"/>
      <c r="V24" s="37"/>
      <c r="W24" s="37"/>
      <c r="X24" s="11"/>
    </row>
    <row r="25" spans="1:24" ht="11.25" customHeight="1" x14ac:dyDescent="0.25">
      <c r="A25" s="70" t="s">
        <v>36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49"/>
    </row>
    <row r="26" spans="1:24" ht="11.25" customHeight="1" x14ac:dyDescent="0.25">
      <c r="A26" s="44" t="s">
        <v>46</v>
      </c>
      <c r="B26" s="11">
        <v>94.620999999999995</v>
      </c>
      <c r="C26" s="10">
        <v>3.194</v>
      </c>
      <c r="D26" s="10">
        <v>1.0089999999999999</v>
      </c>
      <c r="E26" s="10">
        <v>0.161</v>
      </c>
      <c r="F26" s="10">
        <v>0.155</v>
      </c>
      <c r="G26" s="11">
        <v>2E-3</v>
      </c>
      <c r="H26" s="11">
        <v>0.03</v>
      </c>
      <c r="I26" s="11">
        <v>2.1000000000000001E-2</v>
      </c>
      <c r="J26" s="11">
        <v>1.9E-2</v>
      </c>
      <c r="K26" s="11">
        <v>6.0000000000000001E-3</v>
      </c>
      <c r="L26" s="11">
        <v>0.53500000000000003</v>
      </c>
      <c r="M26" s="10">
        <v>0.247</v>
      </c>
      <c r="N26" s="12">
        <v>0.7117</v>
      </c>
      <c r="O26" s="20">
        <v>34.85</v>
      </c>
      <c r="P26" s="31">
        <f>O26*238.846</f>
        <v>8323.7831000000006</v>
      </c>
      <c r="Q26" s="20">
        <v>38.61</v>
      </c>
      <c r="R26" s="31">
        <f>Q26*238.846</f>
        <v>9221.8440599999994</v>
      </c>
      <c r="S26" s="16">
        <v>50.22</v>
      </c>
      <c r="T26" s="26">
        <v>-20</v>
      </c>
      <c r="U26" s="18" t="s">
        <v>9</v>
      </c>
      <c r="V26" s="18" t="s">
        <v>10</v>
      </c>
      <c r="W26" s="18" t="s">
        <v>9</v>
      </c>
      <c r="X26" s="11">
        <v>4.6144299999999996</v>
      </c>
    </row>
    <row r="27" spans="1:24" ht="11.25" customHeight="1" x14ac:dyDescent="0.25">
      <c r="A27" s="44" t="s">
        <v>47</v>
      </c>
      <c r="B27" s="11">
        <v>93.727000000000004</v>
      </c>
      <c r="C27" s="11">
        <v>3.7650000000000001</v>
      </c>
      <c r="D27" s="11">
        <v>1.204</v>
      </c>
      <c r="E27" s="11">
        <v>0.188</v>
      </c>
      <c r="F27" s="11">
        <v>0.18099999999999999</v>
      </c>
      <c r="G27" s="11">
        <v>2E-3</v>
      </c>
      <c r="H27" s="11">
        <v>3.5000000000000003E-2</v>
      </c>
      <c r="I27" s="11">
        <v>2.3E-2</v>
      </c>
      <c r="J27" s="11">
        <v>1.7999999999999999E-2</v>
      </c>
      <c r="K27" s="11">
        <v>5.0000000000000001E-3</v>
      </c>
      <c r="L27" s="11">
        <v>0.55500000000000005</v>
      </c>
      <c r="M27" s="11">
        <v>0.29699999999999999</v>
      </c>
      <c r="N27" s="12">
        <v>0.71909999999999996</v>
      </c>
      <c r="O27" s="20">
        <v>35.130000000000003</v>
      </c>
      <c r="P27" s="31">
        <f t="shared" ref="P27:P29" si="4">O27*238.846</f>
        <v>8390.6599800000004</v>
      </c>
      <c r="Q27" s="20">
        <v>38.9</v>
      </c>
      <c r="R27" s="31">
        <f t="shared" ref="R27:R29" si="5">Q27*238.846</f>
        <v>9291.1093999999994</v>
      </c>
      <c r="S27" s="20">
        <v>50.34</v>
      </c>
      <c r="T27" s="10">
        <v>-19.8</v>
      </c>
      <c r="U27" s="10"/>
      <c r="V27" s="10"/>
      <c r="W27" s="10"/>
      <c r="X27" s="11">
        <v>3.9420000000000002</v>
      </c>
    </row>
    <row r="28" spans="1:24" ht="11.25" customHeight="1" x14ac:dyDescent="0.25">
      <c r="A28" s="44" t="s">
        <v>50</v>
      </c>
      <c r="B28" s="11">
        <v>94.031999999999996</v>
      </c>
      <c r="C28" s="11">
        <v>3.5630000000000002</v>
      </c>
      <c r="D28" s="11">
        <v>1.1279999999999999</v>
      </c>
      <c r="E28" s="11">
        <v>0.17899999999999999</v>
      </c>
      <c r="F28" s="11">
        <v>0.17299999999999999</v>
      </c>
      <c r="G28" s="11">
        <v>2E-3</v>
      </c>
      <c r="H28" s="11">
        <v>3.4000000000000002E-2</v>
      </c>
      <c r="I28" s="11">
        <v>2.3E-2</v>
      </c>
      <c r="J28" s="11">
        <v>1.9E-2</v>
      </c>
      <c r="K28" s="11">
        <v>6.0000000000000001E-3</v>
      </c>
      <c r="L28" s="11">
        <v>0.55600000000000005</v>
      </c>
      <c r="M28" s="11">
        <v>0.28499999999999998</v>
      </c>
      <c r="N28" s="12">
        <v>0.71660000000000001</v>
      </c>
      <c r="O28" s="20">
        <v>35.020000000000003</v>
      </c>
      <c r="P28" s="31">
        <f t="shared" si="4"/>
        <v>8364.3869200000008</v>
      </c>
      <c r="Q28" s="20">
        <v>38.79</v>
      </c>
      <c r="R28" s="31">
        <f t="shared" si="5"/>
        <v>9264.8363399999998</v>
      </c>
      <c r="S28" s="16">
        <v>50.29</v>
      </c>
      <c r="T28" s="10">
        <v>-22.3</v>
      </c>
      <c r="U28" s="10"/>
      <c r="V28" s="10"/>
      <c r="W28" s="10"/>
      <c r="X28" s="11">
        <v>3.0934699999999999</v>
      </c>
    </row>
    <row r="29" spans="1:24" ht="11.25" customHeight="1" x14ac:dyDescent="0.25">
      <c r="A29" s="44" t="s">
        <v>52</v>
      </c>
      <c r="B29" s="11">
        <v>93.456999999999994</v>
      </c>
      <c r="C29" s="11">
        <v>3.8679999999999999</v>
      </c>
      <c r="D29" s="11">
        <v>1.288</v>
      </c>
      <c r="E29" s="11">
        <v>0.21199999999999999</v>
      </c>
      <c r="F29" s="11">
        <v>0.20899999999999999</v>
      </c>
      <c r="G29" s="11">
        <v>3.0000000000000001E-3</v>
      </c>
      <c r="H29" s="11">
        <v>4.2999999999999997E-2</v>
      </c>
      <c r="I29" s="11">
        <v>2.9000000000000001E-2</v>
      </c>
      <c r="J29" s="11">
        <v>2.4E-2</v>
      </c>
      <c r="K29" s="11">
        <v>5.0000000000000001E-3</v>
      </c>
      <c r="L29" s="11">
        <v>0.55500000000000005</v>
      </c>
      <c r="M29" s="11">
        <v>0.307</v>
      </c>
      <c r="N29" s="12">
        <v>0.72230000000000005</v>
      </c>
      <c r="O29" s="20">
        <v>35.26</v>
      </c>
      <c r="P29" s="31">
        <f t="shared" si="4"/>
        <v>8421.7099600000001</v>
      </c>
      <c r="Q29" s="37">
        <v>39.04</v>
      </c>
      <c r="R29" s="31">
        <f t="shared" si="5"/>
        <v>9324.5478399999993</v>
      </c>
      <c r="S29" s="37">
        <v>50.41</v>
      </c>
      <c r="T29" s="37">
        <v>-20.6</v>
      </c>
      <c r="U29" s="37"/>
      <c r="V29" s="37"/>
      <c r="W29" s="37"/>
      <c r="X29" s="11"/>
    </row>
    <row r="30" spans="1:24" ht="11.25" customHeight="1" x14ac:dyDescent="0.25">
      <c r="A30" s="44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9"/>
      <c r="O30" s="40"/>
      <c r="P30" s="41"/>
      <c r="Q30" s="42"/>
      <c r="R30" s="41"/>
      <c r="S30" s="42"/>
      <c r="T30" s="55"/>
      <c r="U30" s="42"/>
      <c r="V30" s="42"/>
      <c r="W30" s="42"/>
      <c r="X30" s="11"/>
    </row>
    <row r="31" spans="1:24" ht="11.25" customHeight="1" x14ac:dyDescent="0.25">
      <c r="A31" s="71" t="s">
        <v>37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49"/>
    </row>
    <row r="32" spans="1:24" ht="24.75" customHeight="1" x14ac:dyDescent="0.25">
      <c r="A32" s="22"/>
      <c r="B32" s="74" t="s">
        <v>40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5"/>
      <c r="X32" s="51"/>
    </row>
    <row r="33" spans="1:24" s="23" customFormat="1" ht="11.25" customHeight="1" x14ac:dyDescent="0.25">
      <c r="A33" s="44" t="s">
        <v>46</v>
      </c>
      <c r="B33" s="11">
        <v>80.436000000000007</v>
      </c>
      <c r="C33" s="11">
        <v>10.265000000000001</v>
      </c>
      <c r="D33" s="11">
        <v>3.2709999999999999</v>
      </c>
      <c r="E33" s="11">
        <v>0.24299999999999999</v>
      </c>
      <c r="F33" s="11">
        <v>0.48099999999999998</v>
      </c>
      <c r="G33" s="11">
        <v>0</v>
      </c>
      <c r="H33" s="11">
        <v>6.4000000000000001E-2</v>
      </c>
      <c r="I33" s="11">
        <v>5.6000000000000001E-2</v>
      </c>
      <c r="J33" s="11">
        <v>4.5999999999999999E-2</v>
      </c>
      <c r="K33" s="11">
        <v>7.0000000000000001E-3</v>
      </c>
      <c r="L33" s="11">
        <v>1.57</v>
      </c>
      <c r="M33" s="11">
        <v>3.5609999999999999</v>
      </c>
      <c r="N33" s="12">
        <v>0.83330000000000004</v>
      </c>
      <c r="O33" s="20">
        <v>36.85</v>
      </c>
      <c r="P33" s="31">
        <f>O33*238.846</f>
        <v>8801.4750999999997</v>
      </c>
      <c r="Q33" s="19">
        <v>40.69</v>
      </c>
      <c r="R33" s="31">
        <f>Q33*238.846</f>
        <v>9718.6437399999995</v>
      </c>
      <c r="S33" s="20">
        <v>48.92</v>
      </c>
      <c r="T33" s="26">
        <v>-10.1</v>
      </c>
      <c r="U33" s="25" t="s">
        <v>9</v>
      </c>
      <c r="V33" s="25" t="s">
        <v>10</v>
      </c>
      <c r="W33" s="25" t="s">
        <v>9</v>
      </c>
      <c r="X33" s="11">
        <v>579.59829999999999</v>
      </c>
    </row>
    <row r="34" spans="1:24" s="23" customFormat="1" ht="11.25" customHeight="1" x14ac:dyDescent="0.25">
      <c r="A34" s="44" t="s">
        <v>47</v>
      </c>
      <c r="B34" s="11">
        <v>80.433000000000007</v>
      </c>
      <c r="C34" s="11">
        <v>10.334</v>
      </c>
      <c r="D34" s="11">
        <v>3.26</v>
      </c>
      <c r="E34" s="11">
        <v>0.24</v>
      </c>
      <c r="F34" s="11">
        <v>0.47299999999999998</v>
      </c>
      <c r="G34" s="11">
        <v>0</v>
      </c>
      <c r="H34" s="11">
        <v>6.2E-2</v>
      </c>
      <c r="I34" s="11">
        <v>5.3999999999999999E-2</v>
      </c>
      <c r="J34" s="11">
        <v>0.04</v>
      </c>
      <c r="K34" s="11">
        <v>7.0000000000000001E-3</v>
      </c>
      <c r="L34" s="11">
        <v>1.5289999999999999</v>
      </c>
      <c r="M34" s="11">
        <v>3.5680000000000001</v>
      </c>
      <c r="N34" s="12">
        <v>0.83299999999999996</v>
      </c>
      <c r="O34" s="20">
        <v>36.85</v>
      </c>
      <c r="P34" s="31">
        <f>O34*238.846</f>
        <v>8801.4750999999997</v>
      </c>
      <c r="Q34" s="20">
        <v>40.700000000000003</v>
      </c>
      <c r="R34" s="31">
        <f>Q34*238.846</f>
        <v>9721.0322000000015</v>
      </c>
      <c r="S34" s="20">
        <v>48.94</v>
      </c>
      <c r="T34" s="26">
        <v>-4.4000000000000004</v>
      </c>
      <c r="U34" s="46"/>
      <c r="V34" s="46"/>
      <c r="W34" s="46"/>
      <c r="X34" s="11">
        <v>642.95600000000002</v>
      </c>
    </row>
    <row r="35" spans="1:24" s="23" customFormat="1" ht="11.25" customHeight="1" x14ac:dyDescent="0.25">
      <c r="A35" s="44" t="s">
        <v>50</v>
      </c>
      <c r="B35" s="11">
        <v>78.596000000000004</v>
      </c>
      <c r="C35" s="11">
        <v>12.366</v>
      </c>
      <c r="D35" s="11">
        <v>3.2530000000000001</v>
      </c>
      <c r="E35" s="11">
        <v>0.19600000000000001</v>
      </c>
      <c r="F35" s="11">
        <v>0.36199999999999999</v>
      </c>
      <c r="G35" s="11">
        <v>0</v>
      </c>
      <c r="H35" s="11">
        <v>4.2000000000000003E-2</v>
      </c>
      <c r="I35" s="11">
        <v>3.5999999999999997E-2</v>
      </c>
      <c r="J35" s="11">
        <v>3.1E-2</v>
      </c>
      <c r="K35" s="11">
        <v>7.0000000000000001E-3</v>
      </c>
      <c r="L35" s="11">
        <v>1.2829999999999999</v>
      </c>
      <c r="M35" s="11">
        <v>3.8279999999999998</v>
      </c>
      <c r="N35" s="12">
        <v>0.84279999999999999</v>
      </c>
      <c r="O35" s="20">
        <v>37.21</v>
      </c>
      <c r="P35" s="31">
        <f>O35*238.846</f>
        <v>8887.4596600000004</v>
      </c>
      <c r="Q35" s="46">
        <v>41.08</v>
      </c>
      <c r="R35" s="31">
        <f>Q35*238.846</f>
        <v>9811.7936799999989</v>
      </c>
      <c r="S35" s="20">
        <v>49.11</v>
      </c>
      <c r="T35" s="26">
        <v>-11.8</v>
      </c>
      <c r="U35" s="46"/>
      <c r="V35" s="46"/>
      <c r="W35" s="46"/>
      <c r="X35" s="11">
        <v>514.98479999999995</v>
      </c>
    </row>
    <row r="36" spans="1:24" s="23" customFormat="1" ht="11.25" customHeight="1" x14ac:dyDescent="0.25">
      <c r="A36" s="44" t="s">
        <v>52</v>
      </c>
      <c r="B36" s="11">
        <v>79.183999999999997</v>
      </c>
      <c r="C36" s="11">
        <v>11.704000000000001</v>
      </c>
      <c r="D36" s="11">
        <v>3.2639999999999998</v>
      </c>
      <c r="E36" s="11">
        <v>0.21099999999999999</v>
      </c>
      <c r="F36" s="11">
        <v>0.39900000000000002</v>
      </c>
      <c r="G36" s="11">
        <v>0</v>
      </c>
      <c r="H36" s="11">
        <v>4.9000000000000002E-2</v>
      </c>
      <c r="I36" s="11">
        <v>4.2000000000000003E-2</v>
      </c>
      <c r="J36" s="11">
        <v>3.5000000000000003E-2</v>
      </c>
      <c r="K36" s="11">
        <v>7.0000000000000001E-3</v>
      </c>
      <c r="L36" s="11">
        <v>1.3740000000000001</v>
      </c>
      <c r="M36" s="11">
        <v>3.7309999999999999</v>
      </c>
      <c r="N36" s="12">
        <v>0.8397</v>
      </c>
      <c r="O36" s="20">
        <v>37.1</v>
      </c>
      <c r="P36" s="31">
        <f>O36*238.846</f>
        <v>8861.1866000000009</v>
      </c>
      <c r="Q36" s="54">
        <v>40.96</v>
      </c>
      <c r="R36" s="31">
        <f>Q36*238.846</f>
        <v>9783.132160000001</v>
      </c>
      <c r="S36" s="20">
        <v>49.06</v>
      </c>
      <c r="T36" s="26">
        <v>-9.3000000000000007</v>
      </c>
      <c r="U36" s="54"/>
      <c r="V36" s="54"/>
      <c r="W36" s="54"/>
      <c r="X36" s="11"/>
    </row>
    <row r="37" spans="1:24" s="23" customFormat="1" ht="11.25" customHeight="1" x14ac:dyDescent="0.25">
      <c r="A37" s="44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  <c r="O37" s="20"/>
      <c r="P37" s="31"/>
      <c r="Q37" s="54"/>
      <c r="R37" s="31"/>
      <c r="S37" s="20"/>
      <c r="T37" s="26"/>
      <c r="U37" s="54"/>
      <c r="V37" s="54"/>
      <c r="W37" s="54"/>
      <c r="X37" s="11"/>
    </row>
    <row r="38" spans="1:24" ht="12" customHeight="1" x14ac:dyDescent="0.25">
      <c r="A38" s="45">
        <v>1</v>
      </c>
      <c r="B38" s="45">
        <v>2</v>
      </c>
      <c r="C38" s="45">
        <v>3</v>
      </c>
      <c r="D38" s="45">
        <v>4</v>
      </c>
      <c r="E38" s="45">
        <v>5</v>
      </c>
      <c r="F38" s="45">
        <v>6</v>
      </c>
      <c r="G38" s="45">
        <v>7</v>
      </c>
      <c r="H38" s="45">
        <v>8</v>
      </c>
      <c r="I38" s="45">
        <v>9</v>
      </c>
      <c r="J38" s="45">
        <v>10</v>
      </c>
      <c r="K38" s="45">
        <v>11</v>
      </c>
      <c r="L38" s="45">
        <v>12</v>
      </c>
      <c r="M38" s="45">
        <v>13</v>
      </c>
      <c r="N38" s="45">
        <v>15</v>
      </c>
      <c r="O38" s="45">
        <v>16</v>
      </c>
      <c r="P38" s="45">
        <v>17</v>
      </c>
      <c r="Q38" s="45">
        <v>18</v>
      </c>
      <c r="R38" s="45">
        <v>19</v>
      </c>
      <c r="S38" s="45">
        <v>20</v>
      </c>
      <c r="T38" s="45">
        <v>21</v>
      </c>
      <c r="U38" s="45">
        <v>22</v>
      </c>
      <c r="V38" s="45">
        <v>23</v>
      </c>
      <c r="W38" s="45">
        <v>24</v>
      </c>
      <c r="X38" s="50">
        <v>25</v>
      </c>
    </row>
    <row r="39" spans="1:24" s="23" customFormat="1" ht="14.25" customHeight="1" x14ac:dyDescent="0.25">
      <c r="A39" s="44"/>
      <c r="B39" s="76" t="s">
        <v>45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8"/>
      <c r="X39" s="52"/>
    </row>
    <row r="40" spans="1:24" s="23" customFormat="1" ht="11.25" customHeight="1" x14ac:dyDescent="0.25">
      <c r="A40" s="44" t="s">
        <v>42</v>
      </c>
      <c r="B40" s="21">
        <v>89.575000000000003</v>
      </c>
      <c r="C40" s="21">
        <v>6.1059999999999999</v>
      </c>
      <c r="D40" s="11">
        <v>0.74399999999999999</v>
      </c>
      <c r="E40" s="11">
        <v>1.2999999999999999E-3</v>
      </c>
      <c r="F40" s="11">
        <v>1E-3</v>
      </c>
      <c r="G40" s="11">
        <v>0</v>
      </c>
      <c r="H40" s="11">
        <v>1E-3</v>
      </c>
      <c r="I40" s="21">
        <v>4.0000000000000001E-3</v>
      </c>
      <c r="J40" s="11">
        <v>5.8999999999999997E-2</v>
      </c>
      <c r="K40" s="21">
        <v>8.0000000000000002E-3</v>
      </c>
      <c r="L40" s="21">
        <v>1.111</v>
      </c>
      <c r="M40" s="11">
        <v>2.39</v>
      </c>
      <c r="N40" s="12">
        <v>0.74809999999999999</v>
      </c>
      <c r="O40" s="21">
        <v>34.33</v>
      </c>
      <c r="P40" s="31">
        <f t="shared" ref="P40:P41" si="6">O40*238.846</f>
        <v>8199.5831799999996</v>
      </c>
      <c r="Q40" s="21">
        <v>38.01</v>
      </c>
      <c r="R40" s="31">
        <f t="shared" ref="R40:R41" si="7">Q40*238.846</f>
        <v>9078.5364599999994</v>
      </c>
      <c r="S40" s="21">
        <v>48.23</v>
      </c>
      <c r="T40" s="26"/>
      <c r="U40" s="53"/>
      <c r="V40" s="53"/>
      <c r="W40" s="53"/>
      <c r="X40" s="50">
        <v>1780.278</v>
      </c>
    </row>
    <row r="41" spans="1:24" s="23" customFormat="1" ht="11.25" customHeight="1" x14ac:dyDescent="0.25">
      <c r="A41" s="44" t="s">
        <v>46</v>
      </c>
      <c r="B41" s="24">
        <v>89.319000000000003</v>
      </c>
      <c r="C41" s="24">
        <v>6.1879999999999997</v>
      </c>
      <c r="D41" s="24">
        <v>0.85199999999999998</v>
      </c>
      <c r="E41" s="11">
        <v>1E-3</v>
      </c>
      <c r="F41" s="11">
        <v>1E-3</v>
      </c>
      <c r="G41" s="11">
        <v>0</v>
      </c>
      <c r="H41" s="24">
        <v>1E-3</v>
      </c>
      <c r="I41" s="24">
        <v>5.0000000000000001E-3</v>
      </c>
      <c r="J41" s="24">
        <v>7.4999999999999997E-2</v>
      </c>
      <c r="K41" s="24">
        <v>7.0000000000000001E-3</v>
      </c>
      <c r="L41" s="11">
        <v>1.1299999999999999</v>
      </c>
      <c r="M41" s="11">
        <v>2.4209999999999998</v>
      </c>
      <c r="N41" s="12">
        <v>0.75080000000000002</v>
      </c>
      <c r="O41" s="24">
        <v>34.409999999999997</v>
      </c>
      <c r="P41" s="31">
        <f t="shared" si="6"/>
        <v>8218.6908599999988</v>
      </c>
      <c r="Q41" s="20">
        <v>38.1</v>
      </c>
      <c r="R41" s="31">
        <f t="shared" si="7"/>
        <v>9100.0326000000005</v>
      </c>
      <c r="S41" s="24">
        <v>48.25</v>
      </c>
      <c r="T41" s="26">
        <v>-6.8</v>
      </c>
      <c r="U41" s="24"/>
      <c r="V41" s="24"/>
      <c r="W41" s="24"/>
      <c r="X41" s="50">
        <v>2480.9749999999999</v>
      </c>
    </row>
    <row r="42" spans="1:24" s="23" customFormat="1" ht="11.25" customHeight="1" x14ac:dyDescent="0.25">
      <c r="A42" s="44" t="s">
        <v>47</v>
      </c>
      <c r="B42" s="47">
        <v>89.167000000000002</v>
      </c>
      <c r="C42" s="47">
        <v>6.2610000000000001</v>
      </c>
      <c r="D42" s="11">
        <v>0.90600000000000003</v>
      </c>
      <c r="E42" s="11">
        <v>1E-3</v>
      </c>
      <c r="F42" s="11">
        <v>3.0000000000000001E-3</v>
      </c>
      <c r="G42" s="11">
        <v>0</v>
      </c>
      <c r="H42" s="11">
        <v>0.01</v>
      </c>
      <c r="I42" s="47">
        <v>1.2999999999999999E-2</v>
      </c>
      <c r="J42" s="47">
        <v>6.6000000000000003E-2</v>
      </c>
      <c r="K42" s="47">
        <v>7.0000000000000001E-3</v>
      </c>
      <c r="L42" s="11">
        <v>1.1839999999999999</v>
      </c>
      <c r="M42" s="11">
        <v>2.3820000000000001</v>
      </c>
      <c r="N42" s="12">
        <v>0.75180000000000002</v>
      </c>
      <c r="O42" s="47">
        <v>34.46</v>
      </c>
      <c r="P42" s="31">
        <f t="shared" ref="P42:P48" si="8">O42*238.846</f>
        <v>8230.6331600000012</v>
      </c>
      <c r="Q42" s="20">
        <v>38.15</v>
      </c>
      <c r="R42" s="31">
        <f t="shared" ref="R42:R48" si="9">Q42*238.846</f>
        <v>9111.9748999999993</v>
      </c>
      <c r="S42" s="47">
        <v>48.29</v>
      </c>
      <c r="T42" s="47">
        <v>0.2</v>
      </c>
      <c r="U42" s="47"/>
      <c r="V42" s="47"/>
      <c r="W42" s="47"/>
      <c r="X42" s="11">
        <v>2389.5100000000002</v>
      </c>
    </row>
    <row r="43" spans="1:24" s="23" customFormat="1" ht="11.25" customHeight="1" x14ac:dyDescent="0.25">
      <c r="A43" s="44" t="s">
        <v>51</v>
      </c>
      <c r="B43" s="56">
        <v>89.090999999999994</v>
      </c>
      <c r="C43" s="56">
        <v>6.2249999999999996</v>
      </c>
      <c r="D43" s="11">
        <v>1.0209999999999999</v>
      </c>
      <c r="E43" s="11">
        <v>1E-3</v>
      </c>
      <c r="F43" s="11">
        <v>3.0000000000000001E-3</v>
      </c>
      <c r="G43" s="11">
        <v>0</v>
      </c>
      <c r="H43" s="11">
        <v>0.01</v>
      </c>
      <c r="I43" s="56">
        <v>1.4E-2</v>
      </c>
      <c r="J43" s="56">
        <v>6.7000000000000004E-2</v>
      </c>
      <c r="K43" s="56">
        <v>7.0000000000000001E-3</v>
      </c>
      <c r="L43" s="11">
        <v>1.157</v>
      </c>
      <c r="M43" s="11">
        <v>2.4039999999999999</v>
      </c>
      <c r="N43" s="12">
        <v>0.75319999999999998</v>
      </c>
      <c r="O43" s="56">
        <v>34.51</v>
      </c>
      <c r="P43" s="31">
        <f t="shared" si="8"/>
        <v>8242.57546</v>
      </c>
      <c r="Q43" s="20">
        <v>38.21</v>
      </c>
      <c r="R43" s="31">
        <f t="shared" si="9"/>
        <v>9126.30566</v>
      </c>
      <c r="S43" s="56">
        <v>48.32</v>
      </c>
      <c r="T43" s="56">
        <v>-4.5999999999999996</v>
      </c>
      <c r="U43" s="56"/>
      <c r="V43" s="56"/>
      <c r="W43" s="56"/>
      <c r="X43" s="11">
        <v>3343.14903</v>
      </c>
    </row>
    <row r="44" spans="1:24" s="23" customFormat="1" ht="11.25" customHeight="1" x14ac:dyDescent="0.25">
      <c r="A44" s="44" t="s">
        <v>52</v>
      </c>
      <c r="B44" s="57">
        <v>88.784000000000006</v>
      </c>
      <c r="C44" s="57">
        <v>6.2309999999999999</v>
      </c>
      <c r="D44" s="11">
        <v>1.2290000000000001</v>
      </c>
      <c r="E44" s="11">
        <v>6.0000000000000001E-3</v>
      </c>
      <c r="F44" s="11">
        <v>2.3E-2</v>
      </c>
      <c r="G44" s="11">
        <v>0</v>
      </c>
      <c r="H44" s="57">
        <v>4.5999999999999999E-2</v>
      </c>
      <c r="I44" s="57">
        <v>3.9E-2</v>
      </c>
      <c r="J44" s="57">
        <v>7.0999999999999994E-2</v>
      </c>
      <c r="K44" s="57">
        <v>8.0000000000000002E-3</v>
      </c>
      <c r="L44" s="11">
        <v>1.155</v>
      </c>
      <c r="M44" s="11">
        <v>2.4079999999999999</v>
      </c>
      <c r="N44" s="12">
        <v>0.75770000000000004</v>
      </c>
      <c r="O44" s="57">
        <v>34.71</v>
      </c>
      <c r="P44" s="31">
        <f t="shared" si="8"/>
        <v>8290.3446600000007</v>
      </c>
      <c r="Q44" s="20">
        <v>38.42</v>
      </c>
      <c r="R44" s="31">
        <f t="shared" si="9"/>
        <v>9176.4633200000007</v>
      </c>
      <c r="S44" s="57">
        <v>48.44</v>
      </c>
      <c r="T44" s="57">
        <v>-3.9</v>
      </c>
      <c r="U44" s="57"/>
      <c r="V44" s="57"/>
      <c r="W44" s="57"/>
      <c r="X44" s="57"/>
    </row>
    <row r="45" spans="1:24" s="23" customFormat="1" ht="11.25" customHeight="1" x14ac:dyDescent="0.25">
      <c r="A45" s="44"/>
      <c r="B45" s="57"/>
      <c r="C45" s="57"/>
      <c r="D45" s="11"/>
      <c r="E45" s="11"/>
      <c r="F45" s="11"/>
      <c r="G45" s="11"/>
      <c r="H45" s="57"/>
      <c r="I45" s="57"/>
      <c r="J45" s="57"/>
      <c r="K45" s="57"/>
      <c r="L45" s="11"/>
      <c r="M45" s="11"/>
      <c r="N45" s="12"/>
      <c r="O45" s="57"/>
      <c r="P45" s="31"/>
      <c r="Q45" s="20"/>
      <c r="R45" s="31"/>
      <c r="S45" s="57"/>
      <c r="T45" s="57"/>
      <c r="U45" s="57"/>
      <c r="V45" s="57"/>
      <c r="W45" s="57"/>
      <c r="X45" s="57"/>
    </row>
    <row r="46" spans="1:24" s="23" customFormat="1" ht="11.25" customHeight="1" x14ac:dyDescent="0.25">
      <c r="A46" s="44"/>
      <c r="B46" s="82" t="s">
        <v>48</v>
      </c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4"/>
      <c r="X46" s="56"/>
    </row>
    <row r="47" spans="1:24" s="23" customFormat="1" ht="11.25" customHeight="1" x14ac:dyDescent="0.25">
      <c r="A47" s="44" t="s">
        <v>49</v>
      </c>
      <c r="B47" s="37">
        <v>80.210999999999999</v>
      </c>
      <c r="C47" s="11">
        <v>10.455</v>
      </c>
      <c r="D47" s="11">
        <v>3.2959999999999998</v>
      </c>
      <c r="E47" s="11">
        <v>0.24099999999999999</v>
      </c>
      <c r="F47" s="11">
        <v>0.47699999999999998</v>
      </c>
      <c r="G47" s="11">
        <v>0</v>
      </c>
      <c r="H47" s="37">
        <v>6.3E-2</v>
      </c>
      <c r="I47" s="37">
        <v>5.3999999999999999E-2</v>
      </c>
      <c r="J47" s="37">
        <v>4.3999999999999997E-2</v>
      </c>
      <c r="K47" s="47">
        <v>7.0000000000000001E-3</v>
      </c>
      <c r="L47" s="11">
        <v>1.556</v>
      </c>
      <c r="M47" s="11">
        <v>3.5960000000000001</v>
      </c>
      <c r="N47" s="12">
        <v>0.83489999999999998</v>
      </c>
      <c r="O47" s="20">
        <v>36.9</v>
      </c>
      <c r="P47" s="31">
        <f t="shared" si="8"/>
        <v>8813.4174000000003</v>
      </c>
      <c r="Q47" s="20">
        <v>40.74</v>
      </c>
      <c r="R47" s="31">
        <f t="shared" si="9"/>
        <v>9730.5860400000001</v>
      </c>
      <c r="S47" s="37">
        <v>48.94</v>
      </c>
      <c r="T47" s="37"/>
      <c r="U47" s="37"/>
      <c r="V47" s="37"/>
      <c r="W47" s="37"/>
      <c r="X47" s="11">
        <v>7.5540099999999999</v>
      </c>
    </row>
    <row r="48" spans="1:24" s="23" customFormat="1" ht="11.25" customHeight="1" x14ac:dyDescent="0.25">
      <c r="A48" s="44" t="s">
        <v>52</v>
      </c>
      <c r="B48" s="57">
        <v>80.411000000000001</v>
      </c>
      <c r="C48" s="11">
        <v>10.01</v>
      </c>
      <c r="D48" s="11">
        <v>3.4350000000000001</v>
      </c>
      <c r="E48" s="11">
        <v>0.26</v>
      </c>
      <c r="F48" s="11">
        <v>0.52200000000000002</v>
      </c>
      <c r="G48" s="11">
        <v>0</v>
      </c>
      <c r="H48" s="57">
        <v>6.6000000000000003E-2</v>
      </c>
      <c r="I48" s="57">
        <v>5.6000000000000001E-2</v>
      </c>
      <c r="J48" s="57">
        <v>3.6999999999999998E-2</v>
      </c>
      <c r="K48" s="57">
        <v>7.0000000000000001E-3</v>
      </c>
      <c r="L48" s="11">
        <v>1.7430000000000001</v>
      </c>
      <c r="M48" s="11">
        <v>3.4529999999999998</v>
      </c>
      <c r="N48" s="12">
        <v>0.83409999999999995</v>
      </c>
      <c r="O48" s="57">
        <v>36.880000000000003</v>
      </c>
      <c r="P48" s="31">
        <f t="shared" si="8"/>
        <v>8808.64048</v>
      </c>
      <c r="Q48" s="20">
        <v>40.729999999999997</v>
      </c>
      <c r="R48" s="31">
        <f t="shared" si="9"/>
        <v>9728.19758</v>
      </c>
      <c r="S48" s="57">
        <v>48.94</v>
      </c>
      <c r="T48" s="57">
        <v>-6.9</v>
      </c>
      <c r="U48" s="57"/>
      <c r="V48" s="57"/>
      <c r="W48" s="57"/>
      <c r="X48" s="57"/>
    </row>
    <row r="49" spans="1:24" s="23" customFormat="1" ht="11.25" customHeight="1" x14ac:dyDescent="0.25">
      <c r="A49" s="44"/>
      <c r="B49" s="57"/>
      <c r="C49" s="11"/>
      <c r="D49" s="11"/>
      <c r="E49" s="11"/>
      <c r="F49" s="11"/>
      <c r="G49" s="11"/>
      <c r="H49" s="57"/>
      <c r="I49" s="57"/>
      <c r="J49" s="57"/>
      <c r="K49" s="57"/>
      <c r="L49" s="11"/>
      <c r="M49" s="11"/>
      <c r="N49" s="12"/>
      <c r="O49" s="57"/>
      <c r="P49" s="31"/>
      <c r="Q49" s="20"/>
      <c r="R49" s="31"/>
      <c r="S49" s="57"/>
      <c r="T49" s="57"/>
      <c r="U49" s="57"/>
      <c r="V49" s="57"/>
      <c r="W49" s="57"/>
      <c r="X49" s="57"/>
    </row>
    <row r="50" spans="1:24" ht="15.75" customHeight="1" x14ac:dyDescent="0.25">
      <c r="A50" s="79" t="s">
        <v>38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1"/>
      <c r="X50" s="52">
        <f xml:space="preserve"> SUM(X14:X18, X20:X24, X26:X30, X33:X37, X40:X49)</f>
        <v>12016.68339</v>
      </c>
    </row>
    <row r="51" spans="1:24" ht="11.25" customHeight="1" x14ac:dyDescent="0.25">
      <c r="A51" s="15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9"/>
      <c r="O51" s="27"/>
      <c r="P51" s="27"/>
      <c r="Q51" s="27"/>
      <c r="R51" s="27"/>
      <c r="S51" s="27"/>
      <c r="T51" s="28"/>
      <c r="U51" s="7"/>
      <c r="V51" s="7"/>
      <c r="W51" s="7"/>
      <c r="X51" s="7"/>
    </row>
    <row r="52" spans="1:24" ht="11.25" customHeight="1" x14ac:dyDescent="0.25">
      <c r="A52" s="15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9"/>
      <c r="O52" s="27"/>
      <c r="P52" s="27"/>
      <c r="Q52" s="27"/>
      <c r="R52" s="27"/>
      <c r="S52" s="27"/>
      <c r="T52" s="28"/>
      <c r="U52" s="7"/>
      <c r="V52" s="7"/>
      <c r="W52" s="7"/>
      <c r="X52" s="7"/>
    </row>
    <row r="53" spans="1:24" ht="11.25" customHeight="1" x14ac:dyDescent="0.25">
      <c r="A53" s="15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9"/>
      <c r="O53" s="9"/>
      <c r="P53" s="9"/>
      <c r="Q53" s="7"/>
      <c r="R53" s="7"/>
      <c r="S53" s="7"/>
      <c r="T53" s="7"/>
      <c r="U53" s="7"/>
      <c r="V53" s="7"/>
      <c r="W53" s="7"/>
      <c r="X53" s="7"/>
    </row>
    <row r="54" spans="1:24" ht="11.25" customHeight="1" x14ac:dyDescent="0.25">
      <c r="A54" s="7"/>
      <c r="B54" s="72" t="s">
        <v>43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29"/>
      <c r="S54" s="17"/>
      <c r="T54" s="7"/>
      <c r="U54" s="7"/>
      <c r="V54" s="7"/>
      <c r="W54" s="7"/>
      <c r="X54" s="7"/>
    </row>
    <row r="55" spans="1:24" ht="11.25" customHeight="1" x14ac:dyDescent="0.25">
      <c r="A55" s="7"/>
      <c r="B55" s="35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36"/>
      <c r="S55" s="36"/>
      <c r="T55" s="7"/>
      <c r="U55" s="7"/>
      <c r="V55" s="7"/>
      <c r="W55" s="7"/>
      <c r="X55" s="7"/>
    </row>
    <row r="56" spans="1:24" ht="11.25" customHeight="1" x14ac:dyDescent="0.25">
      <c r="A56" s="7"/>
      <c r="B56" s="35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36"/>
      <c r="S56" s="36"/>
      <c r="T56" s="7"/>
      <c r="U56" s="7"/>
      <c r="V56" s="7"/>
      <c r="W56" s="7"/>
      <c r="X56" s="7"/>
    </row>
    <row r="57" spans="1:24" ht="11.25" customHeight="1" x14ac:dyDescent="0.25">
      <c r="A57" s="7"/>
      <c r="B57" s="13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29"/>
      <c r="Q57" s="14"/>
      <c r="R57" s="29"/>
      <c r="S57" s="17"/>
      <c r="T57" s="7"/>
      <c r="U57" s="7"/>
      <c r="V57" s="7"/>
      <c r="W57" s="7"/>
      <c r="X57" s="7"/>
    </row>
    <row r="58" spans="1:24" ht="17.25" customHeight="1" x14ac:dyDescent="0.25">
      <c r="A58" s="69" t="s">
        <v>44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48"/>
    </row>
  </sheetData>
  <mergeCells count="37">
    <mergeCell ref="A58:W58"/>
    <mergeCell ref="A13:W13"/>
    <mergeCell ref="A19:W19"/>
    <mergeCell ref="A25:W25"/>
    <mergeCell ref="A31:W31"/>
    <mergeCell ref="B54:Q54"/>
    <mergeCell ref="B32:W32"/>
    <mergeCell ref="B39:W39"/>
    <mergeCell ref="A50:W50"/>
    <mergeCell ref="B46:W46"/>
    <mergeCell ref="A5:E5"/>
    <mergeCell ref="W9:W11"/>
    <mergeCell ref="V9:V11"/>
    <mergeCell ref="B9:M9"/>
    <mergeCell ref="B10:B11"/>
    <mergeCell ref="C10:C11"/>
    <mergeCell ref="D10:D11"/>
    <mergeCell ref="F10:F11"/>
    <mergeCell ref="G10:G11"/>
    <mergeCell ref="I10:I11"/>
    <mergeCell ref="L10:L11"/>
    <mergeCell ref="M10:M11"/>
    <mergeCell ref="A9:A11"/>
    <mergeCell ref="E10:E11"/>
    <mergeCell ref="H10:H11"/>
    <mergeCell ref="J10:J11"/>
    <mergeCell ref="X9:X11"/>
    <mergeCell ref="K10:K11"/>
    <mergeCell ref="U9:U11"/>
    <mergeCell ref="N9:N10"/>
    <mergeCell ref="O9:O10"/>
    <mergeCell ref="S9:S10"/>
    <mergeCell ref="N11:S11"/>
    <mergeCell ref="T9:T11"/>
    <mergeCell ref="P9:P10"/>
    <mergeCell ref="R9:R10"/>
    <mergeCell ref="Q9:Q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17-2 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zhuravleva</dc:creator>
  <cp:lastModifiedBy>zhuravleva</cp:lastModifiedBy>
  <cp:lastPrinted>2016-06-30T06:08:19Z</cp:lastPrinted>
  <dcterms:created xsi:type="dcterms:W3CDTF">2015-03-31T06:50:45Z</dcterms:created>
  <dcterms:modified xsi:type="dcterms:W3CDTF">2016-06-30T13:35:30Z</dcterms:modified>
</cp:coreProperties>
</file>