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0560" tabRatio="773" activeTab="16"/>
  </bookViews>
  <sheets>
    <sheet name="Просяне_11_1_1" sheetId="1" r:id="rId1"/>
    <sheet name="Піски_11_1_2 " sheetId="2" r:id="rId2"/>
    <sheet name="Писарівка_11_1_3" sheetId="3" r:id="rId3"/>
    <sheet name="Камянка_11_1_4" sheetId="4" r:id="rId4"/>
    <sheet name="Новопсков_11_1_5" sheetId="5" r:id="rId5"/>
    <sheet name="Білолуцьк_11_1_6" sheetId="6" r:id="rId6"/>
    <sheet name="Старобільськ_11_1_7" sheetId="7" r:id="rId7"/>
    <sheet name="Біловодськ_11_1_8" sheetId="8" r:id="rId8"/>
    <sheet name="Марківка_11_1_9" sheetId="9" r:id="rId9"/>
    <sheet name="Воєводське_11_1_10" sheetId="10" r:id="rId10"/>
    <sheet name="Білокуракине_11_1_11" sheetId="11" r:id="rId11"/>
    <sheet name="Евсуг_11_1_13" sheetId="12" r:id="rId12"/>
    <sheet name="Колядівка_11_1_14" sheetId="13" r:id="rId13"/>
    <sheet name="Мирний_11_1_15" sheetId="14" r:id="rId14"/>
    <sheet name="Лист2" sheetId="15" state="hidden" r:id="rId15"/>
    <sheet name="Лист3" sheetId="16" state="hidden" r:id="rId16"/>
    <sheet name="Додаток до 11_1" sheetId="17" r:id="rId17"/>
    <sheet name="Лист1" sheetId="18" r:id="rId18"/>
  </sheets>
  <externalReferences>
    <externalReference r:id="rId21"/>
  </externalReferences>
  <definedNames>
    <definedName name="_Hlk21234135" localSheetId="7">'Біловодськ_11_1_8'!#REF!</definedName>
    <definedName name="_Hlk21234135" localSheetId="10">'Білокуракине_11_1_11'!#REF!</definedName>
    <definedName name="_Hlk21234135" localSheetId="5">'Білолуцьк_11_1_6'!#REF!</definedName>
    <definedName name="_Hlk21234135" localSheetId="9">'Воєводське_11_1_10'!#REF!</definedName>
    <definedName name="_Hlk21234135" localSheetId="11">'Евсуг_11_1_13'!#REF!</definedName>
    <definedName name="_Hlk21234135" localSheetId="3">'Камянка_11_1_4'!#REF!</definedName>
    <definedName name="_Hlk21234135" localSheetId="12">'Колядівка_11_1_14'!#REF!</definedName>
    <definedName name="_Hlk21234135" localSheetId="8">'Марківка_11_1_9'!#REF!</definedName>
    <definedName name="_Hlk21234135" localSheetId="13">'Мирний_11_1_15'!#REF!</definedName>
    <definedName name="_Hlk21234135" localSheetId="4">'Новопсков_11_1_5'!#REF!</definedName>
    <definedName name="_Hlk21234135" localSheetId="2">'Писарівка_11_1_3'!#REF!</definedName>
    <definedName name="_Hlk21234135" localSheetId="1">'Піски_11_1_2 '!#REF!</definedName>
    <definedName name="_Hlk21234135" localSheetId="0">'Просяне_11_1_1'!#REF!</definedName>
    <definedName name="_Hlk21234135" localSheetId="6">'Старобільськ_11_1_7'!#REF!</definedName>
    <definedName name="OLE_LINK2" localSheetId="7">'Біловодськ_11_1_8'!$W$10</definedName>
    <definedName name="OLE_LINK2" localSheetId="10">'Білокуракине_11_1_11'!$W$10</definedName>
    <definedName name="OLE_LINK2" localSheetId="5">'Білолуцьк_11_1_6'!$W$10</definedName>
    <definedName name="OLE_LINK2" localSheetId="9">'Воєводське_11_1_10'!$W$10</definedName>
    <definedName name="OLE_LINK2" localSheetId="11">'Евсуг_11_1_13'!$W$10</definedName>
    <definedName name="OLE_LINK2" localSheetId="3">'Камянка_11_1_4'!$W$10</definedName>
    <definedName name="OLE_LINK2" localSheetId="12">'Колядівка_11_1_14'!$W$10</definedName>
    <definedName name="OLE_LINK2" localSheetId="8">'Марківка_11_1_9'!$W$10</definedName>
    <definedName name="OLE_LINK2" localSheetId="13">'Мирний_11_1_15'!$W$10</definedName>
    <definedName name="OLE_LINK2" localSheetId="4">'Новопсков_11_1_5'!$W$10</definedName>
    <definedName name="OLE_LINK2" localSheetId="2">'Писарівка_11_1_3'!$W$10</definedName>
    <definedName name="OLE_LINK2" localSheetId="1">'Піски_11_1_2 '!$W$10</definedName>
    <definedName name="OLE_LINK2" localSheetId="0">'Просяне_11_1_1'!$W$10</definedName>
    <definedName name="OLE_LINK2" localSheetId="6">'Старобільськ_11_1_7'!$W$10</definedName>
    <definedName name="OLE_LINK3" localSheetId="7">'Біловодськ_11_1_8'!$X$9</definedName>
    <definedName name="OLE_LINK3" localSheetId="10">'Білокуракине_11_1_11'!$X$9</definedName>
    <definedName name="OLE_LINK3" localSheetId="5">'Білолуцьк_11_1_6'!$X$9</definedName>
    <definedName name="OLE_LINK3" localSheetId="9">'Воєводське_11_1_10'!$X$9</definedName>
    <definedName name="OLE_LINK3" localSheetId="11">'Евсуг_11_1_13'!$X$9</definedName>
    <definedName name="OLE_LINK3" localSheetId="3">'Камянка_11_1_4'!$X$9</definedName>
    <definedName name="OLE_LINK3" localSheetId="12">'Колядівка_11_1_14'!$X$9</definedName>
    <definedName name="OLE_LINK3" localSheetId="8">'Марківка_11_1_9'!$X$9</definedName>
    <definedName name="OLE_LINK3" localSheetId="13">'Мирний_11_1_15'!$X$9</definedName>
    <definedName name="OLE_LINK3" localSheetId="4">'Новопсков_11_1_5'!$X$9</definedName>
    <definedName name="OLE_LINK3" localSheetId="2">'Писарівка_11_1_3'!$X$9</definedName>
    <definedName name="OLE_LINK3" localSheetId="1">'Піски_11_1_2 '!$X$9</definedName>
    <definedName name="OLE_LINK3" localSheetId="0">'Просяне_11_1_1'!$X$9</definedName>
    <definedName name="OLE_LINK3" localSheetId="6">'Старобільськ_11_1_7'!$X$9</definedName>
    <definedName name="OLE_LINK5" localSheetId="7">'Біловодськ_11_1_8'!#REF!</definedName>
    <definedName name="OLE_LINK5" localSheetId="10">'Білокуракине_11_1_11'!#REF!</definedName>
    <definedName name="OLE_LINK5" localSheetId="5">'Білолуцьк_11_1_6'!#REF!</definedName>
    <definedName name="OLE_LINK5" localSheetId="9">'Воєводське_11_1_10'!#REF!</definedName>
    <definedName name="OLE_LINK5" localSheetId="11">'Евсуг_11_1_13'!#REF!</definedName>
    <definedName name="OLE_LINK5" localSheetId="3">'Камянка_11_1_4'!#REF!</definedName>
    <definedName name="OLE_LINK5" localSheetId="12">'Колядівка_11_1_14'!#REF!</definedName>
    <definedName name="OLE_LINK5" localSheetId="8">'Марківка_11_1_9'!#REF!</definedName>
    <definedName name="OLE_LINK5" localSheetId="13">'Мирний_11_1_15'!#REF!</definedName>
    <definedName name="OLE_LINK5" localSheetId="4">'Новопсков_11_1_5'!#REF!</definedName>
    <definedName name="OLE_LINK5" localSheetId="2">'Писарівка_11_1_3'!#REF!</definedName>
    <definedName name="OLE_LINK5" localSheetId="1">'Піски_11_1_2 '!#REF!</definedName>
    <definedName name="OLE_LINK5" localSheetId="0">'Просяне_11_1_1'!#REF!</definedName>
    <definedName name="OLE_LINK5" localSheetId="6">'Старобільськ_11_1_7'!#REF!</definedName>
    <definedName name="_xlnm.Print_Area" localSheetId="7">'Біловодськ_11_1_8'!$A$1:$Y$50</definedName>
    <definedName name="_xlnm.Print_Area" localSheetId="10">'Білокуракине_11_1_11'!$A$1:$Y$50</definedName>
    <definedName name="_xlnm.Print_Area" localSheetId="5">'Білолуцьк_11_1_6'!$A$1:$Y$50</definedName>
    <definedName name="_xlnm.Print_Area" localSheetId="9">'Воєводське_11_1_10'!$A$1:$Y$50</definedName>
    <definedName name="_xlnm.Print_Area" localSheetId="16">'Додаток до 11_1'!$A$1:$X$52</definedName>
    <definedName name="_xlnm.Print_Area" localSheetId="11">'Евсуг_11_1_13'!$A$1:$Y$50</definedName>
    <definedName name="_xlnm.Print_Area" localSheetId="3">'Камянка_11_1_4'!$A$1:$Y$50</definedName>
    <definedName name="_xlnm.Print_Area" localSheetId="12">'Колядівка_11_1_14'!$A$1:$Y$50</definedName>
    <definedName name="_xlnm.Print_Area" localSheetId="8">'Марківка_11_1_9'!$A$1:$Y$50</definedName>
    <definedName name="_xlnm.Print_Area" localSheetId="13">'Мирний_11_1_15'!$A$1:$Y$50</definedName>
    <definedName name="_xlnm.Print_Area" localSheetId="4">'Новопсков_11_1_5'!$A$1:$Y$50</definedName>
    <definedName name="_xlnm.Print_Area" localSheetId="2">'Писарівка_11_1_3'!$A$1:$Y$50</definedName>
    <definedName name="_xlnm.Print_Area" localSheetId="1">'Піски_11_1_2 '!$A$1:$Y$50</definedName>
    <definedName name="_xlnm.Print_Area" localSheetId="0">'Просяне_11_1_1'!$A$1:$Y$50</definedName>
    <definedName name="_xlnm.Print_Area" localSheetId="6">'Старобільськ_11_1_7'!$A$1:$Y$50</definedName>
  </definedNames>
  <calcPr fullCalcOnLoad="1"/>
</workbook>
</file>

<file path=xl/sharedStrings.xml><?xml version="1.0" encoding="utf-8"?>
<sst xmlns="http://schemas.openxmlformats.org/spreadsheetml/2006/main" count="738" uniqueCount="116">
  <si>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</si>
  <si>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</si>
  <si>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</si>
  <si>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</si>
  <si>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</si>
  <si>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</si>
  <si>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</si>
  <si>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</si>
  <si>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</si>
  <si>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</si>
  <si>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</si>
  <si>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</si>
  <si>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</si>
  <si>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</si>
  <si>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</si>
  <si>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</si>
  <si>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</si>
  <si>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</si>
  <si>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</si>
  <si>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</si>
  <si>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</si>
  <si>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</si>
  <si>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</si>
  <si>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</si>
  <si>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</si>
  <si>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</si>
  <si>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</si>
  <si>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</si>
  <si>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</si>
  <si>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</si>
  <si>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</si>
  <si>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</si>
  <si>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</si>
  <si>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</si>
  <si>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r>
      <t>Філія "УМГ"</t>
    </r>
    <r>
      <rPr>
        <sz val="9"/>
        <rFont val="Arial"/>
        <family val="2"/>
      </rPr>
      <t>ХАРКІВТРАНСГАЗ</t>
    </r>
    <r>
      <rPr>
        <sz val="8"/>
        <rFont val="Arial"/>
        <family val="2"/>
      </rPr>
      <t>"</t>
    </r>
  </si>
  <si>
    <t>Т.О.Гоцанюк</t>
  </si>
  <si>
    <t>Новопсковський п/м Сєвєродонецького  ЛВУМГ</t>
  </si>
  <si>
    <r>
      <t xml:space="preserve">Свідоцтво про атестацію </t>
    </r>
    <r>
      <rPr>
        <b/>
        <sz val="8"/>
        <rFont val="Arial"/>
        <family val="2"/>
      </rPr>
      <t xml:space="preserve">№ Рь 417/2014 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>31.12.2018р.</t>
    </r>
  </si>
  <si>
    <t xml:space="preserve">Новопсковський п/м Сєвєродонецького ЛВУМГ </t>
  </si>
  <si>
    <r>
      <t xml:space="preserve">Свідоцтво про атестацію </t>
    </r>
    <r>
      <rPr>
        <b/>
        <sz val="8"/>
        <rFont val="Arial"/>
        <family val="2"/>
      </rPr>
      <t xml:space="preserve">№  Рь 417/2014 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31.12.2018р.</t>
    </r>
  </si>
  <si>
    <r>
      <t xml:space="preserve">Свідоцтво про атестацію </t>
    </r>
    <r>
      <rPr>
        <b/>
        <sz val="8"/>
        <rFont val="Arial"/>
        <family val="2"/>
      </rPr>
      <t xml:space="preserve">№Рь 417/2014 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31.12.2018 р.</t>
    </r>
  </si>
  <si>
    <t xml:space="preserve">Керівник Новопсковської ВХАЛ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</si>
  <si>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r>
      <t xml:space="preserve">Свідоцтво про атестацію </t>
    </r>
    <r>
      <rPr>
        <b/>
        <sz val="8"/>
        <rFont val="Arial"/>
        <family val="2"/>
      </rPr>
      <t xml:space="preserve">№ Рь 417/2014 </t>
    </r>
    <r>
      <rPr>
        <sz val="8"/>
        <rFont val="Arial"/>
        <family val="2"/>
      </rPr>
      <t xml:space="preserve">дійсне до </t>
    </r>
    <r>
      <rPr>
        <b/>
        <sz val="8"/>
        <rFont val="Arial"/>
        <family val="2"/>
      </rPr>
      <t xml:space="preserve"> 31.12.2018 р.</t>
    </r>
  </si>
  <si>
    <t>відсутні</t>
  </si>
  <si>
    <t xml:space="preserve">переданого Новопсковським промисловим майданчиком Сєвєродонецького ЛВУМГ та прийнятого ПАТ "Луганськгаз" на ГРС смт Мілове, ГРС с. Просяне, ГРС с. Шелестівка </t>
  </si>
  <si>
    <t xml:space="preserve">переданого через ПВВГ "Рубіжне" Новопсковського промислового майданчика Сєвєродонецького ЛВУМГ  та прийнятого ПАТ "Луганськгаз" на ГРС с. Піски   </t>
  </si>
  <si>
    <t xml:space="preserve">переданого Новопсковським промисловим майданчиком Сєвєродонецького ЛВУ МГ та прийнятого ПАТ "Луганськгаз" на ГРС с. Камянка </t>
  </si>
  <si>
    <t>переданого Новопсковським промисловим майданчиком Сєвєродонецького ЛВУ МГ та прийнятого ПАТ "Луганськгаз" на ГРС смт Новопсков</t>
  </si>
  <si>
    <t>переданого Новопсковським промисловим майданчиком Сєвєродонецького ЛВУ МГ та прийнятого ПАТ "Луганськгаз" на ГРС смт Білолуцьк</t>
  </si>
  <si>
    <t>переданого Новопсковським промисловим майданчиком Сєвєродонецького ЛВУ МГ та прийнятого ПАТ "Луганськгаз" на ГРС с. Колядівка</t>
  </si>
  <si>
    <t>переданого Новопсковським промисловим майданчиком Сєвєродонецького ЛВУ МГ та прийнятого ПАТ "Луганськгаз" на ГРС смт Марківка, ГРС с. Лісна Поляна</t>
  </si>
  <si>
    <t xml:space="preserve">переданого через ПВВГ Лозне Острогожським ЛВУМГ та прийнятого ПАТ "Луганськгаз"  на  ГРС с. Воєводське                                            </t>
  </si>
  <si>
    <r>
      <rPr>
        <sz val="8"/>
        <rFont val="Calibri"/>
        <family val="2"/>
      </rPr>
      <t>&lt;</t>
    </r>
    <r>
      <rPr>
        <sz val="8"/>
        <rFont val="Times New Roman"/>
        <family val="1"/>
      </rPr>
      <t>0,010</t>
    </r>
  </si>
  <si>
    <t xml:space="preserve">Новопсковський п/м Сєвєродонецького  ЛВУМГ </t>
  </si>
  <si>
    <r>
      <t>ПАСПОРТ ФІЗИКО-ХІМІЧНИХ ПОКАЗНИКІВ ПРИРОДНОГО ГАЗУ</t>
    </r>
    <r>
      <rPr>
        <b/>
        <sz val="12"/>
        <rFont val="Calibri"/>
        <family val="2"/>
      </rPr>
      <t>*</t>
    </r>
  </si>
  <si>
    <t>*― дані щодо компонентного складу,фізико-хімічних показників природного газу,температури точки роси вологи, вмісту механічних домішок,сірководню і меркаптанової сірки надані представниками Острогожського ЛВУМГ (Росія)</t>
  </si>
  <si>
    <t>переданого Новопсковським промисловим майданчиком Сєвєродонецького ЛВУ МГ та прийнятого ПАТ "Луганськгаз" на  ГРС смт Біловодськ</t>
  </si>
  <si>
    <t>переданого  через ПВВГ "Шебелинка" Новопсковським промисловим майданчиком Сєвєродонецького ЛВУМГ та прийнятого ПАТ "Луганськгаз" на ГРС с. Писарівка</t>
  </si>
  <si>
    <t>переданого  через ПВВГ "Шебелинка" Новопсковським промисловим майданчиком Сєвєродонецького ЛВУМГ та прийнятого ПАТ "Луганськгаз" на ГРС смт Білокуракине</t>
  </si>
  <si>
    <t xml:space="preserve">Новопсковський ПМ Сєвєродонецького ЛВУМГ </t>
  </si>
  <si>
    <t>Додаток до Паспорту фізико-хімічних показників природного газу</t>
  </si>
  <si>
    <t>ГРС Кам´янка, ГРС Піски, ГРС Писарівка, ГРС Воєводське, ГРС Старобільськ, ГРС р-п Технікум, ГРС Бондареве, ГРС Тецьке, ГРС Колядівка,</t>
  </si>
  <si>
    <t>ГРС Марківка, ГРС Біловодськ, ГРС Лісна Поляна, ГРС Мілове, ГРС р-п Мирний, ГРС Шелестівка, ГРС Просяне, ГРС Евсуг</t>
  </si>
  <si>
    <r>
      <t>Обсяг газу, переданого за добу,  м</t>
    </r>
    <r>
      <rPr>
        <sz val="12"/>
        <rFont val="Times New Roman"/>
        <family val="1"/>
      </rPr>
      <t>³</t>
    </r>
    <r>
      <rPr>
        <sz val="9"/>
        <rFont val="Arial"/>
        <family val="2"/>
      </rPr>
      <t xml:space="preserve"> </t>
    </r>
  </si>
  <si>
    <r>
      <t>Загальний обсяг газу, м</t>
    </r>
    <r>
      <rPr>
        <b/>
        <sz val="12"/>
        <rFont val="Times New Roman"/>
        <family val="1"/>
      </rPr>
      <t>³</t>
    </r>
  </si>
  <si>
    <t>Теплота згоряння ниижа, (за поточну добу та середньозважене значення за місяць) МДж/м3</t>
  </si>
  <si>
    <t>ГРС Новопсков</t>
  </si>
  <si>
    <t xml:space="preserve"> ГРС Білолуцьк</t>
  </si>
  <si>
    <t>ГРС Білокуракіне</t>
  </si>
  <si>
    <r>
      <t>ГРС Кам</t>
    </r>
    <r>
      <rPr>
        <sz val="9"/>
        <rFont val="Times New Roman"/>
        <family val="1"/>
      </rPr>
      <t>´</t>
    </r>
    <r>
      <rPr>
        <sz val="9"/>
        <rFont val="Arial"/>
        <family val="2"/>
      </rPr>
      <t>янка</t>
    </r>
  </si>
  <si>
    <t>ГРС Піски</t>
  </si>
  <si>
    <t>ГРС Писарівка</t>
  </si>
  <si>
    <t>ГРС Воєводське</t>
  </si>
  <si>
    <t>ГРС Старобільськ</t>
  </si>
  <si>
    <t>ГРС р-п Технікум</t>
  </si>
  <si>
    <t>ГРС Бондареве</t>
  </si>
  <si>
    <t>ГРС Тецьке</t>
  </si>
  <si>
    <t>ГРС Колядівка</t>
  </si>
  <si>
    <t>ГРС Марківка</t>
  </si>
  <si>
    <t>ГРС Біловодськ</t>
  </si>
  <si>
    <t>ГРС Лісна Поляна</t>
  </si>
  <si>
    <t>ГРС Мілове</t>
  </si>
  <si>
    <t>ГРС р-п Мирний</t>
  </si>
  <si>
    <t>ГРС Шелестівка</t>
  </si>
  <si>
    <t>ГРС Просяне</t>
  </si>
  <si>
    <t>ГРС Евсуг</t>
  </si>
  <si>
    <t>Загальний обсяг газу, м3</t>
  </si>
  <si>
    <t>Керівник підрозділу підприємства</t>
  </si>
  <si>
    <t xml:space="preserve">       прізвище</t>
  </si>
  <si>
    <t>Начальник служби ГВ та М</t>
  </si>
  <si>
    <t xml:space="preserve">  </t>
  </si>
  <si>
    <t xml:space="preserve"> </t>
  </si>
  <si>
    <t>Керівник служби, відповідальної за облік газу</t>
  </si>
  <si>
    <t>В.С.Ісаєв</t>
  </si>
  <si>
    <t>Філія УМГ"ХАРКІВТРАНСГАЗ"</t>
  </si>
  <si>
    <t>переданого Новопсковським промисловим майданчиком Сєвєродонецького ЛВУ МГ та прийнятого ПАТ "Луганськгаз" на ГРС м. Старобільськ, ГРС р.-п. Технікум</t>
  </si>
  <si>
    <t>з газопроводу Оренбург - Новопсков за період з 01.06.2016р. по 30.06.2016р.</t>
  </si>
  <si>
    <t>з газопроводу Новопсков - Рубіжне за період з 01.06.2016 р. по 30.06.2016 р.</t>
  </si>
  <si>
    <t>з газопроводу  Новопсков - Шебелинка за період з 01.06.2016р. по 30.06.2016р.</t>
  </si>
  <si>
    <t>з газопроводу Петровськ - Новопсков за період з 01.06.2016р. по30.06.2016р.</t>
  </si>
  <si>
    <t>з газопроводу Кр.Край-Серпухів 1н. за період з  01.06.2016р. по30.06.2016р.</t>
  </si>
  <si>
    <t xml:space="preserve"> з газопроводу Кр.Край-Серпухів 1 н. за період з  01.06.2016р. по30.06.2016р.</t>
  </si>
  <si>
    <t>ГРС с. Тецьке , ГРС с. Євсуг з газопроводу Ставрополь - Москва 1 н. за період з  01.06.2016р. по30.06.2016р.</t>
  </si>
  <si>
    <t>з газопроводу Ставрополь - Москва  2 н. за період з 01.06.2016р. по30.06.2016р.</t>
  </si>
  <si>
    <t>з газопроводу Північний Кавказ - Центр  2 н. за період з  01.06.2016р. по30.06.2016р.</t>
  </si>
  <si>
    <t>з газопроводу Кр.Край-Серпухів 1н. за період з 01.06.2016р. по30.06.2016р.</t>
  </si>
  <si>
    <t xml:space="preserve">Заступник начальника Сєвєродонецького ЛВУМГ        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</si>
  <si>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О.Д.Кечеджі</t>
  </si>
  <si>
    <t>01.07.2016р.</t>
  </si>
  <si>
    <t xml:space="preserve">переданого Новопсковським промисловим майданчиком Сєвєродонецького ЛВУ МГ та прийнятого ПАТ "Луганськгаз" на ГРС р.-п. Мирний </t>
  </si>
  <si>
    <t xml:space="preserve"> з газопроводу Ставрополь - Москва 1 н. за період з  01.06.2016р. по30.06.2016р.</t>
  </si>
  <si>
    <t>переданого Новопсковським промисловим майданчиком Сєвєродонецького ЛВУ МГ та прийнятого ПАТ "Луганськгаз" на  ГРС с. Бондарево,</t>
  </si>
  <si>
    <t>04.07.2016 р.</t>
  </si>
  <si>
    <t xml:space="preserve">Заступник начальника  Сєвєродонецького    ЛВУМГ  </t>
  </si>
  <si>
    <r>
      <t xml:space="preserve">за період з  </t>
    </r>
    <r>
      <rPr>
        <b/>
        <sz val="11"/>
        <rFont val="Arial"/>
        <family val="2"/>
      </rPr>
      <t xml:space="preserve"> </t>
    </r>
    <r>
      <rPr>
        <b/>
        <u val="single"/>
        <sz val="11"/>
        <rFont val="Arial"/>
        <family val="2"/>
      </rPr>
      <t>01.06.2016</t>
    </r>
    <r>
      <rPr>
        <b/>
        <sz val="11"/>
        <rFont val="Arial"/>
        <family val="2"/>
      </rPr>
      <t xml:space="preserve">   </t>
    </r>
    <r>
      <rPr>
        <sz val="11"/>
        <rFont val="Arial"/>
        <family val="2"/>
      </rPr>
      <t>по</t>
    </r>
    <r>
      <rPr>
        <b/>
        <sz val="11"/>
        <rFont val="Arial"/>
        <family val="2"/>
      </rPr>
      <t xml:space="preserve">   </t>
    </r>
    <r>
      <rPr>
        <b/>
        <u val="single"/>
        <sz val="11"/>
        <rFont val="Arial"/>
        <family val="2"/>
      </rPr>
      <t xml:space="preserve">30.06.2016 </t>
    </r>
    <r>
      <rPr>
        <u val="single"/>
        <sz val="11"/>
        <rFont val="Arial"/>
        <family val="2"/>
      </rPr>
      <t xml:space="preserve"> </t>
    </r>
  </si>
  <si>
    <t xml:space="preserve">          переданого Новопсковським промисловим майданчиком Сєвєродонецького ЛВУМГ  та прийнятого ПАТ "Луганськгаз" на ГРС Новопсков, ГРС Білолуцьк, ГРС Білокуракине, </t>
  </si>
</sst>
</file>

<file path=xl/styles.xml><?xml version="1.0" encoding="utf-8"?>
<styleSheet xmlns="http://schemas.openxmlformats.org/spreadsheetml/2006/main">
  <numFmts count="3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0.00000"/>
    <numFmt numFmtId="189" formatCode="0.000000"/>
  </numFmts>
  <fonts count="80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u val="single"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9"/>
      <name val="Times New Roman"/>
      <family val="1"/>
    </font>
    <font>
      <b/>
      <sz val="12"/>
      <name val="Calibri"/>
      <family val="2"/>
    </font>
    <font>
      <sz val="11"/>
      <name val="Arial"/>
      <family val="2"/>
    </font>
    <font>
      <sz val="11"/>
      <name val="Arial Cyr"/>
      <family val="0"/>
    </font>
    <font>
      <b/>
      <sz val="9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u val="single"/>
      <sz val="11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62"/>
      <name val="Times New Roman"/>
      <family val="1"/>
    </font>
    <font>
      <sz val="9"/>
      <color indexed="14"/>
      <name val="Times New Roman"/>
      <family val="1"/>
    </font>
    <font>
      <sz val="9"/>
      <color indexed="60"/>
      <name val="Times New Roman"/>
      <family val="1"/>
    </font>
    <font>
      <b/>
      <sz val="12"/>
      <color indexed="10"/>
      <name val="Times New Roman"/>
      <family val="1"/>
    </font>
    <font>
      <b/>
      <i/>
      <sz val="9"/>
      <color indexed="62"/>
      <name val="Times New Roman"/>
      <family val="1"/>
    </font>
    <font>
      <b/>
      <i/>
      <sz val="12"/>
      <color indexed="60"/>
      <name val="Times New Roman"/>
      <family val="1"/>
    </font>
    <font>
      <b/>
      <i/>
      <sz val="12"/>
      <color indexed="10"/>
      <name val="Times New Roman"/>
      <family val="1"/>
    </font>
    <font>
      <sz val="10"/>
      <color indexed="62"/>
      <name val="Arial Cyr"/>
      <family val="0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4" tint="-0.24997000396251678"/>
      <name val="Times New Roman"/>
      <family val="1"/>
    </font>
    <font>
      <sz val="9"/>
      <color rgb="FFE13FC2"/>
      <name val="Times New Roman"/>
      <family val="1"/>
    </font>
    <font>
      <sz val="9"/>
      <color theme="5" tint="-0.24997000396251678"/>
      <name val="Times New Roman"/>
      <family val="1"/>
    </font>
    <font>
      <b/>
      <sz val="12"/>
      <color rgb="FFFF0000"/>
      <name val="Times New Roman"/>
      <family val="1"/>
    </font>
    <font>
      <b/>
      <i/>
      <sz val="9"/>
      <color theme="4" tint="-0.24997000396251678"/>
      <name val="Times New Roman"/>
      <family val="1"/>
    </font>
    <font>
      <b/>
      <i/>
      <sz val="12"/>
      <color theme="5" tint="-0.24997000396251678"/>
      <name val="Times New Roman"/>
      <family val="1"/>
    </font>
    <font>
      <b/>
      <i/>
      <sz val="12"/>
      <color rgb="FFFF0000"/>
      <name val="Times New Roman"/>
      <family val="1"/>
    </font>
    <font>
      <sz val="10"/>
      <color theme="4" tint="-0.24997000396251678"/>
      <name val="Arial Cyr"/>
      <family val="0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86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185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87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0" fillId="0" borderId="0" xfId="0" applyAlignment="1">
      <alignment/>
    </xf>
    <xf numFmtId="0" fontId="10" fillId="0" borderId="11" xfId="0" applyFont="1" applyBorder="1" applyAlignment="1">
      <alignment horizontal="left"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87" fontId="3" fillId="0" borderId="10" xfId="0" applyNumberFormat="1" applyFont="1" applyFill="1" applyBorder="1" applyAlignment="1">
      <alignment horizontal="center" vertical="top" wrapText="1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1" fillId="0" borderId="12" xfId="0" applyFont="1" applyBorder="1" applyAlignment="1">
      <alignment/>
    </xf>
    <xf numFmtId="0" fontId="0" fillId="0" borderId="12" xfId="0" applyFont="1" applyBorder="1" applyAlignment="1">
      <alignment/>
    </xf>
    <xf numFmtId="1" fontId="3" fillId="0" borderId="10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20" fillId="0" borderId="0" xfId="0" applyFont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 textRotation="90" wrapText="1"/>
    </xf>
    <xf numFmtId="0" fontId="14" fillId="0" borderId="10" xfId="0" applyNumberFormat="1" applyFont="1" applyBorder="1" applyAlignment="1">
      <alignment horizontal="center" vertical="center"/>
    </xf>
    <xf numFmtId="1" fontId="17" fillId="0" borderId="10" xfId="0" applyNumberFormat="1" applyFont="1" applyBorder="1" applyAlignment="1">
      <alignment horizontal="center"/>
    </xf>
    <xf numFmtId="1" fontId="71" fillId="0" borderId="13" xfId="0" applyNumberFormat="1" applyFont="1" applyBorder="1" applyAlignment="1">
      <alignment horizontal="center" wrapText="1"/>
    </xf>
    <xf numFmtId="2" fontId="72" fillId="0" borderId="14" xfId="0" applyNumberFormat="1" applyFont="1" applyBorder="1" applyAlignment="1">
      <alignment horizontal="center" wrapText="1"/>
    </xf>
    <xf numFmtId="2" fontId="26" fillId="0" borderId="0" xfId="0" applyNumberFormat="1" applyFont="1" applyBorder="1" applyAlignment="1">
      <alignment horizontal="center" wrapText="1"/>
    </xf>
    <xf numFmtId="2" fontId="73" fillId="0" borderId="14" xfId="0" applyNumberFormat="1" applyFont="1" applyBorder="1" applyAlignment="1">
      <alignment horizontal="center" wrapText="1"/>
    </xf>
    <xf numFmtId="2" fontId="0" fillId="0" borderId="0" xfId="0" applyNumberFormat="1" applyAlignment="1">
      <alignment/>
    </xf>
    <xf numFmtId="0" fontId="17" fillId="0" borderId="10" xfId="0" applyNumberFormat="1" applyFont="1" applyBorder="1" applyAlignment="1">
      <alignment horizontal="center" vertical="center" wrapText="1"/>
    </xf>
    <xf numFmtId="2" fontId="74" fillId="0" borderId="0" xfId="0" applyNumberFormat="1" applyFont="1" applyBorder="1" applyAlignment="1">
      <alignment horizontal="center" wrapText="1"/>
    </xf>
    <xf numFmtId="1" fontId="75" fillId="0" borderId="10" xfId="0" applyNumberFormat="1" applyFont="1" applyBorder="1" applyAlignment="1">
      <alignment horizontal="center" vertical="center" wrapText="1"/>
    </xf>
    <xf numFmtId="2" fontId="76" fillId="0" borderId="14" xfId="0" applyNumberFormat="1" applyFont="1" applyBorder="1" applyAlignment="1">
      <alignment horizontal="center" vertical="center" wrapText="1"/>
    </xf>
    <xf numFmtId="2" fontId="77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78" fillId="0" borderId="0" xfId="0" applyFont="1" applyAlignment="1">
      <alignment/>
    </xf>
    <xf numFmtId="0" fontId="27" fillId="0" borderId="12" xfId="0" applyFont="1" applyBorder="1" applyAlignment="1">
      <alignment/>
    </xf>
    <xf numFmtId="0" fontId="20" fillId="0" borderId="12" xfId="0" applyFont="1" applyBorder="1" applyAlignment="1">
      <alignment/>
    </xf>
    <xf numFmtId="0" fontId="20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20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3" fillId="0" borderId="10" xfId="0" applyFont="1" applyFill="1" applyBorder="1" applyAlignment="1">
      <alignment vertical="top" wrapText="1"/>
    </xf>
    <xf numFmtId="0" fontId="0" fillId="0" borderId="0" xfId="0" applyFont="1" applyBorder="1" applyAlignment="1">
      <alignment/>
    </xf>
    <xf numFmtId="185" fontId="71" fillId="0" borderId="13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185" fontId="1" fillId="0" borderId="11" xfId="0" applyNumberFormat="1" applyFont="1" applyBorder="1" applyAlignment="1">
      <alignment horizontal="left" vertical="center" wrapText="1"/>
    </xf>
    <xf numFmtId="0" fontId="1" fillId="0" borderId="0" xfId="0" applyFont="1" applyAlignment="1">
      <alignment/>
    </xf>
    <xf numFmtId="0" fontId="6" fillId="0" borderId="10" xfId="0" applyFont="1" applyBorder="1" applyAlignment="1">
      <alignment horizontal="center" textRotation="90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15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0" fontId="6" fillId="0" borderId="15" xfId="0" applyFont="1" applyBorder="1" applyAlignment="1">
      <alignment textRotation="90" wrapText="1"/>
    </xf>
    <xf numFmtId="0" fontId="6" fillId="0" borderId="16" xfId="0" applyFont="1" applyBorder="1" applyAlignment="1">
      <alignment textRotation="90" wrapText="1"/>
    </xf>
    <xf numFmtId="0" fontId="0" fillId="0" borderId="17" xfId="0" applyBorder="1" applyAlignment="1">
      <alignment wrapText="1"/>
    </xf>
    <xf numFmtId="0" fontId="11" fillId="0" borderId="10" xfId="0" applyFont="1" applyBorder="1" applyAlignment="1">
      <alignment horizontal="center" textRotation="90" wrapText="1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14" fillId="0" borderId="21" xfId="0" applyFont="1" applyBorder="1" applyAlignment="1">
      <alignment horizontal="center" textRotation="90" wrapText="1"/>
    </xf>
    <xf numFmtId="0" fontId="14" fillId="0" borderId="22" xfId="0" applyFont="1" applyBorder="1" applyAlignment="1">
      <alignment horizontal="center" textRotation="90" wrapText="1"/>
    </xf>
    <xf numFmtId="0" fontId="14" fillId="0" borderId="23" xfId="0" applyFont="1" applyBorder="1" applyAlignment="1">
      <alignment horizontal="center" textRotation="90" wrapText="1"/>
    </xf>
    <xf numFmtId="0" fontId="6" fillId="0" borderId="15" xfId="0" applyFont="1" applyBorder="1" applyAlignment="1">
      <alignment horizontal="center" textRotation="90" wrapText="1"/>
    </xf>
    <xf numFmtId="0" fontId="6" fillId="0" borderId="16" xfId="0" applyFont="1" applyBorder="1" applyAlignment="1">
      <alignment horizontal="center" textRotation="90" wrapText="1"/>
    </xf>
    <xf numFmtId="0" fontId="6" fillId="0" borderId="17" xfId="0" applyFont="1" applyBorder="1" applyAlignment="1">
      <alignment horizontal="center" textRotation="90" wrapText="1"/>
    </xf>
    <xf numFmtId="0" fontId="0" fillId="0" borderId="16" xfId="0" applyBorder="1" applyAlignment="1">
      <alignment horizontal="center" textRotation="90" wrapText="1"/>
    </xf>
    <xf numFmtId="0" fontId="0" fillId="0" borderId="17" xfId="0" applyBorder="1" applyAlignment="1">
      <alignment horizontal="center" textRotation="90" wrapText="1"/>
    </xf>
    <xf numFmtId="0" fontId="14" fillId="0" borderId="15" xfId="0" applyFont="1" applyBorder="1" applyAlignment="1">
      <alignment horizontal="center" textRotation="90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textRotation="90" wrapText="1"/>
    </xf>
    <xf numFmtId="0" fontId="4" fillId="0" borderId="16" xfId="0" applyFont="1" applyBorder="1" applyAlignment="1">
      <alignment horizontal="center" textRotation="90" wrapText="1"/>
    </xf>
    <xf numFmtId="0" fontId="4" fillId="0" borderId="17" xfId="0" applyFont="1" applyBorder="1" applyAlignment="1">
      <alignment horizontal="center" textRotation="90" wrapText="1"/>
    </xf>
    <xf numFmtId="0" fontId="16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 vertical="center" wrapText="1"/>
    </xf>
    <xf numFmtId="187" fontId="3" fillId="0" borderId="18" xfId="0" applyNumberFormat="1" applyFont="1" applyFill="1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22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0" fontId="11" fillId="0" borderId="15" xfId="0" applyFont="1" applyBorder="1" applyAlignment="1">
      <alignment horizontal="center" vertical="center" textRotation="90" wrapText="1"/>
    </xf>
    <xf numFmtId="0" fontId="11" fillId="0" borderId="16" xfId="0" applyFont="1" applyBorder="1" applyAlignment="1">
      <alignment horizontal="center" vertical="center" textRotation="90" wrapText="1"/>
    </xf>
    <xf numFmtId="0" fontId="14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textRotation="90" wrapText="1"/>
    </xf>
    <xf numFmtId="0" fontId="79" fillId="0" borderId="24" xfId="0" applyFont="1" applyBorder="1" applyAlignment="1">
      <alignment horizontal="center" vertical="center" textRotation="90" wrapText="1"/>
    </xf>
    <xf numFmtId="0" fontId="79" fillId="0" borderId="25" xfId="0" applyFont="1" applyBorder="1" applyAlignment="1">
      <alignment horizontal="center" vertical="center" textRotation="90" wrapText="1"/>
    </xf>
    <xf numFmtId="0" fontId="79" fillId="0" borderId="26" xfId="0" applyFont="1" applyBorder="1" applyAlignment="1">
      <alignment horizontal="center" vertical="center" textRotation="90" wrapText="1"/>
    </xf>
    <xf numFmtId="0" fontId="11" fillId="0" borderId="18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textRotation="90" wrapText="1"/>
    </xf>
    <xf numFmtId="0" fontId="0" fillId="0" borderId="0" xfId="0" applyNumberFormat="1" applyAlignment="1">
      <alignment horizontal="center" wrapText="1"/>
    </xf>
    <xf numFmtId="0" fontId="0" fillId="0" borderId="11" xfId="0" applyBorder="1" applyAlignment="1">
      <alignment wrapText="1"/>
    </xf>
    <xf numFmtId="0" fontId="20" fillId="0" borderId="12" xfId="0" applyFont="1" applyBorder="1" applyAlignment="1">
      <alignment/>
    </xf>
    <xf numFmtId="0" fontId="0" fillId="0" borderId="12" xfId="0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6;&#1087;&#1080;&#1103;%20&#1055;&#1072;&#1089;&#1087;&#1086;&#1088;&#1090;%20&#1079;%20&#1044;&#1086;&#1076;&#1072;&#1090;&#1082;&#1086;&#1084;%20&#1076;&#1086;%20&#1087;&#1072;&#1089;&#1087;&#1086;&#1088;&#1090;&#1091;%20&#1079;%20&#1088;&#1086;&#1079;&#1088;&#1072;&#1093;&#1091;&#1085;&#1082;&#1086;&#1084;_v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даток (2)"/>
      <sheetName val="Паспорт"/>
      <sheetName val="Додаток"/>
    </sheetNames>
    <sheetDataSet>
      <sheetData sheetId="1">
        <row r="16">
          <cell r="P16">
            <v>34.44</v>
          </cell>
        </row>
        <row r="17">
          <cell r="P17">
            <v>34.44</v>
          </cell>
        </row>
        <row r="18">
          <cell r="P18">
            <v>34.44</v>
          </cell>
        </row>
        <row r="19">
          <cell r="P19">
            <v>34.44</v>
          </cell>
        </row>
        <row r="24">
          <cell r="P24">
            <v>34.498</v>
          </cell>
        </row>
        <row r="25">
          <cell r="P25">
            <v>34.509</v>
          </cell>
        </row>
        <row r="26">
          <cell r="P26">
            <v>34.53</v>
          </cell>
        </row>
        <row r="27">
          <cell r="P27">
            <v>34.5</v>
          </cell>
        </row>
        <row r="29">
          <cell r="P29">
            <v>34.49</v>
          </cell>
        </row>
        <row r="30">
          <cell r="P30">
            <v>34.4649</v>
          </cell>
        </row>
        <row r="31">
          <cell r="P31">
            <v>34.523</v>
          </cell>
        </row>
        <row r="32">
          <cell r="P32">
            <v>34.48</v>
          </cell>
        </row>
        <row r="33">
          <cell r="P33">
            <v>34.48</v>
          </cell>
        </row>
        <row r="36">
          <cell r="P36">
            <v>34.5</v>
          </cell>
        </row>
        <row r="37">
          <cell r="P37">
            <v>34.495</v>
          </cell>
        </row>
        <row r="38">
          <cell r="P38">
            <v>34.47</v>
          </cell>
        </row>
        <row r="39">
          <cell r="P39">
            <v>34.5</v>
          </cell>
        </row>
        <row r="43">
          <cell r="P43">
            <v>34.29</v>
          </cell>
        </row>
        <row r="44">
          <cell r="P44">
            <v>34.32</v>
          </cell>
        </row>
        <row r="45">
          <cell r="P45">
            <v>34.34</v>
          </cell>
        </row>
        <row r="46">
          <cell r="P46">
            <v>34.31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AC52"/>
  <sheetViews>
    <sheetView view="pageBreakPreview" zoomScaleSheetLayoutView="100" workbookViewId="0" topLeftCell="G1">
      <selection activeCell="U64" sqref="U64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3" t="s">
        <v>4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3" t="s">
        <v>34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74"/>
      <c r="X2" s="75"/>
      <c r="Y2" s="75"/>
      <c r="Z2" s="4"/>
      <c r="AA2" s="4"/>
    </row>
    <row r="3" spans="2:27" ht="12.75">
      <c r="B3" s="8" t="s">
        <v>36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3" t="s">
        <v>37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21.75" customHeight="1">
      <c r="C6" s="76" t="s">
        <v>29</v>
      </c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101"/>
    </row>
    <row r="7" spans="2:27" ht="30" customHeight="1">
      <c r="B7" s="102" t="s">
        <v>44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4"/>
      <c r="AA7" s="4"/>
    </row>
    <row r="8" spans="2:27" ht="18" customHeight="1">
      <c r="B8" s="104" t="s">
        <v>96</v>
      </c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4"/>
      <c r="AA8" s="4"/>
    </row>
    <row r="9" spans="2:29" ht="32.25" customHeight="1">
      <c r="B9" s="78" t="s">
        <v>11</v>
      </c>
      <c r="C9" s="95" t="s">
        <v>30</v>
      </c>
      <c r="D9" s="96"/>
      <c r="E9" s="96"/>
      <c r="F9" s="96"/>
      <c r="G9" s="96"/>
      <c r="H9" s="96"/>
      <c r="I9" s="96"/>
      <c r="J9" s="96"/>
      <c r="K9" s="96"/>
      <c r="L9" s="96"/>
      <c r="M9" s="96"/>
      <c r="N9" s="97"/>
      <c r="O9" s="82" t="s">
        <v>31</v>
      </c>
      <c r="P9" s="83"/>
      <c r="Q9" s="83"/>
      <c r="R9" s="84"/>
      <c r="S9" s="84"/>
      <c r="T9" s="85"/>
      <c r="U9" s="86" t="s">
        <v>27</v>
      </c>
      <c r="V9" s="94" t="s">
        <v>28</v>
      </c>
      <c r="W9" s="81" t="s">
        <v>24</v>
      </c>
      <c r="X9" s="81" t="s">
        <v>25</v>
      </c>
      <c r="Y9" s="81" t="s">
        <v>26</v>
      </c>
      <c r="Z9" s="4"/>
      <c r="AB9" s="7"/>
      <c r="AC9"/>
    </row>
    <row r="10" spans="2:29" ht="48.75" customHeight="1">
      <c r="B10" s="79"/>
      <c r="C10" s="73" t="s">
        <v>12</v>
      </c>
      <c r="D10" s="73" t="s">
        <v>13</v>
      </c>
      <c r="E10" s="73" t="s">
        <v>14</v>
      </c>
      <c r="F10" s="73" t="s">
        <v>15</v>
      </c>
      <c r="G10" s="73" t="s">
        <v>16</v>
      </c>
      <c r="H10" s="73" t="s">
        <v>17</v>
      </c>
      <c r="I10" s="73" t="s">
        <v>18</v>
      </c>
      <c r="J10" s="73" t="s">
        <v>19</v>
      </c>
      <c r="K10" s="73" t="s">
        <v>20</v>
      </c>
      <c r="L10" s="73" t="s">
        <v>21</v>
      </c>
      <c r="M10" s="89" t="s">
        <v>22</v>
      </c>
      <c r="N10" s="89" t="s">
        <v>23</v>
      </c>
      <c r="O10" s="89" t="s">
        <v>5</v>
      </c>
      <c r="P10" s="98" t="s">
        <v>6</v>
      </c>
      <c r="Q10" s="89" t="s">
        <v>8</v>
      </c>
      <c r="R10" s="89" t="s">
        <v>7</v>
      </c>
      <c r="S10" s="89" t="s">
        <v>9</v>
      </c>
      <c r="T10" s="89" t="s">
        <v>10</v>
      </c>
      <c r="U10" s="87"/>
      <c r="V10" s="92"/>
      <c r="W10" s="81"/>
      <c r="X10" s="81"/>
      <c r="Y10" s="81"/>
      <c r="Z10" s="4"/>
      <c r="AB10" s="7"/>
      <c r="AC10"/>
    </row>
    <row r="11" spans="2:29" ht="15.75" customHeight="1">
      <c r="B11" s="79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92"/>
      <c r="N11" s="92"/>
      <c r="O11" s="92"/>
      <c r="P11" s="99"/>
      <c r="Q11" s="90"/>
      <c r="R11" s="92"/>
      <c r="S11" s="92"/>
      <c r="T11" s="92"/>
      <c r="U11" s="87"/>
      <c r="V11" s="92"/>
      <c r="W11" s="81"/>
      <c r="X11" s="81"/>
      <c r="Y11" s="81"/>
      <c r="Z11" s="4"/>
      <c r="AB11" s="7"/>
      <c r="AC11"/>
    </row>
    <row r="12" spans="2:29" ht="21" customHeight="1">
      <c r="B12" s="80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93"/>
      <c r="N12" s="93"/>
      <c r="O12" s="93"/>
      <c r="P12" s="100"/>
      <c r="Q12" s="91"/>
      <c r="R12" s="93"/>
      <c r="S12" s="93"/>
      <c r="T12" s="93"/>
      <c r="U12" s="88"/>
      <c r="V12" s="93"/>
      <c r="W12" s="81"/>
      <c r="X12" s="81"/>
      <c r="Y12" s="81"/>
      <c r="Z12" s="4"/>
      <c r="AB12" s="7"/>
      <c r="AC12"/>
    </row>
    <row r="13" spans="2:28" s="13" customFormat="1" ht="12.75">
      <c r="B13" s="9">
        <v>1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29"/>
      <c r="Q13" s="28"/>
      <c r="R13" s="29"/>
      <c r="S13" s="11"/>
      <c r="T13" s="29"/>
      <c r="U13" s="10"/>
      <c r="V13" s="11"/>
      <c r="W13" s="18"/>
      <c r="X13" s="11"/>
      <c r="Y13" s="11"/>
      <c r="AA13" s="14">
        <f>SUM(C13:N13)</f>
        <v>0</v>
      </c>
      <c r="AB13" s="15" t="str">
        <f aca="true" t="shared" si="0" ref="AB13:AB20">IF(AA13=100,"ОК"," ")</f>
        <v> </v>
      </c>
    </row>
    <row r="14" spans="2:28" s="13" customFormat="1" ht="12.75">
      <c r="B14" s="9">
        <v>2</v>
      </c>
      <c r="C14" s="17">
        <v>92.4065</v>
      </c>
      <c r="D14" s="17">
        <v>3.3426</v>
      </c>
      <c r="E14" s="17">
        <v>0.5997</v>
      </c>
      <c r="F14" s="17">
        <v>0.0506</v>
      </c>
      <c r="G14" s="17">
        <v>0.0701</v>
      </c>
      <c r="H14" s="17">
        <v>0.0003</v>
      </c>
      <c r="I14" s="17">
        <v>0.0159</v>
      </c>
      <c r="J14" s="17">
        <v>0.0128</v>
      </c>
      <c r="K14" s="17">
        <v>0.0174</v>
      </c>
      <c r="L14" s="17">
        <v>0.0051</v>
      </c>
      <c r="M14" s="17">
        <v>3.3384</v>
      </c>
      <c r="N14" s="17">
        <v>0.1406</v>
      </c>
      <c r="O14" s="17">
        <v>0.7165</v>
      </c>
      <c r="P14" s="29">
        <v>33.59</v>
      </c>
      <c r="Q14" s="28">
        <v>8023</v>
      </c>
      <c r="R14" s="29">
        <v>37.23</v>
      </c>
      <c r="S14" s="11">
        <v>8892</v>
      </c>
      <c r="T14" s="29">
        <v>48.27</v>
      </c>
      <c r="U14" s="11"/>
      <c r="V14" s="11"/>
      <c r="W14" s="22"/>
      <c r="X14" s="11"/>
      <c r="Y14" s="11"/>
      <c r="AA14" s="14">
        <f aca="true" t="shared" si="1" ref="AA14:AA43">SUM(C14:N14)</f>
        <v>100</v>
      </c>
      <c r="AB14" s="15" t="str">
        <f t="shared" si="0"/>
        <v>ОК</v>
      </c>
    </row>
    <row r="15" spans="2:28" s="13" customFormat="1" ht="12.75">
      <c r="B15" s="9">
        <v>3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29"/>
      <c r="Q15" s="28"/>
      <c r="R15" s="29"/>
      <c r="S15" s="11"/>
      <c r="T15" s="29"/>
      <c r="U15" s="11"/>
      <c r="V15" s="11"/>
      <c r="W15" s="18"/>
      <c r="X15" s="11"/>
      <c r="Y15" s="11"/>
      <c r="AA15" s="14">
        <f t="shared" si="1"/>
        <v>0</v>
      </c>
      <c r="AB15" s="15" t="str">
        <f t="shared" si="0"/>
        <v> </v>
      </c>
    </row>
    <row r="16" spans="2:28" s="13" customFormat="1" ht="12.75">
      <c r="B16" s="9">
        <v>4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29"/>
      <c r="Q16" s="28"/>
      <c r="R16" s="29"/>
      <c r="S16" s="11"/>
      <c r="T16" s="29"/>
      <c r="U16" s="11"/>
      <c r="V16" s="11"/>
      <c r="W16" s="18"/>
      <c r="X16" s="11"/>
      <c r="Y16" s="11"/>
      <c r="AA16" s="14">
        <f t="shared" si="1"/>
        <v>0</v>
      </c>
      <c r="AB16" s="15" t="str">
        <f t="shared" si="0"/>
        <v> </v>
      </c>
    </row>
    <row r="17" spans="2:28" s="13" customFormat="1" ht="12.75">
      <c r="B17" s="9">
        <v>5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29"/>
      <c r="Q17" s="28"/>
      <c r="R17" s="29"/>
      <c r="S17" s="11"/>
      <c r="T17" s="29"/>
      <c r="U17" s="10"/>
      <c r="V17" s="11"/>
      <c r="W17" s="21"/>
      <c r="X17" s="11"/>
      <c r="Y17" s="11"/>
      <c r="AA17" s="14">
        <f t="shared" si="1"/>
        <v>0</v>
      </c>
      <c r="AB17" s="15" t="str">
        <f t="shared" si="0"/>
        <v> </v>
      </c>
    </row>
    <row r="18" spans="2:28" s="13" customFormat="1" ht="12.75">
      <c r="B18" s="9">
        <v>6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29"/>
      <c r="Q18" s="28"/>
      <c r="R18" s="29"/>
      <c r="S18" s="11"/>
      <c r="T18" s="29"/>
      <c r="U18" s="11"/>
      <c r="V18" s="11"/>
      <c r="W18" s="21"/>
      <c r="X18" s="11"/>
      <c r="Y18" s="11"/>
      <c r="AA18" s="14">
        <f t="shared" si="1"/>
        <v>0</v>
      </c>
      <c r="AB18" s="15" t="str">
        <f t="shared" si="0"/>
        <v> </v>
      </c>
    </row>
    <row r="19" spans="2:28" s="13" customFormat="1" ht="12.75">
      <c r="B19" s="9">
        <v>7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29"/>
      <c r="Q19" s="28"/>
      <c r="R19" s="29"/>
      <c r="S19" s="11"/>
      <c r="T19" s="29"/>
      <c r="U19" s="10"/>
      <c r="V19" s="11"/>
      <c r="W19" s="21"/>
      <c r="X19" s="11"/>
      <c r="Y19" s="11"/>
      <c r="AA19" s="14">
        <f t="shared" si="1"/>
        <v>0</v>
      </c>
      <c r="AB19" s="15" t="str">
        <f t="shared" si="0"/>
        <v> </v>
      </c>
    </row>
    <row r="20" spans="2:28" s="13" customFormat="1" ht="12.75">
      <c r="B20" s="9">
        <v>8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29"/>
      <c r="Q20" s="28"/>
      <c r="R20" s="29"/>
      <c r="S20" s="11"/>
      <c r="T20" s="29"/>
      <c r="U20" s="11"/>
      <c r="V20" s="11"/>
      <c r="W20" s="21"/>
      <c r="X20" s="11"/>
      <c r="Y20" s="11"/>
      <c r="AA20" s="14">
        <f t="shared" si="1"/>
        <v>0</v>
      </c>
      <c r="AB20" s="15" t="str">
        <f t="shared" si="0"/>
        <v> </v>
      </c>
    </row>
    <row r="21" spans="2:28" s="13" customFormat="1" ht="12.75">
      <c r="B21" s="9">
        <v>9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29"/>
      <c r="Q21" s="28"/>
      <c r="R21" s="29"/>
      <c r="S21" s="11"/>
      <c r="T21" s="29"/>
      <c r="U21" s="10">
        <v>-7</v>
      </c>
      <c r="V21" s="11"/>
      <c r="W21" s="21" t="s">
        <v>43</v>
      </c>
      <c r="X21" s="11"/>
      <c r="Y21" s="11"/>
      <c r="AA21" s="14">
        <f t="shared" si="1"/>
        <v>0</v>
      </c>
      <c r="AB21" s="15" t="str">
        <f aca="true" t="shared" si="2" ref="AB21:AB26">IF(AA21=100,"ОК"," ")</f>
        <v> </v>
      </c>
    </row>
    <row r="22" spans="2:28" s="13" customFormat="1" ht="12.75">
      <c r="B22" s="9">
        <v>10</v>
      </c>
      <c r="C22" s="17">
        <v>92.3217</v>
      </c>
      <c r="D22" s="17">
        <v>3.4125</v>
      </c>
      <c r="E22" s="17">
        <v>0.6292</v>
      </c>
      <c r="F22" s="17">
        <v>0.0553</v>
      </c>
      <c r="G22" s="17">
        <v>0.0785</v>
      </c>
      <c r="H22" s="17">
        <v>0.0011</v>
      </c>
      <c r="I22" s="17">
        <v>0.0179</v>
      </c>
      <c r="J22" s="17">
        <v>0.0144</v>
      </c>
      <c r="K22" s="17">
        <v>0.0208</v>
      </c>
      <c r="L22" s="17">
        <v>0.0054</v>
      </c>
      <c r="M22" s="17">
        <v>3.2918</v>
      </c>
      <c r="N22" s="17">
        <v>0.1514</v>
      </c>
      <c r="O22" s="17">
        <v>0.7175</v>
      </c>
      <c r="P22" s="29">
        <v>33.66</v>
      </c>
      <c r="Q22" s="28">
        <v>8040</v>
      </c>
      <c r="R22" s="29">
        <v>37.3</v>
      </c>
      <c r="S22" s="11">
        <v>8909</v>
      </c>
      <c r="T22" s="29">
        <v>48.32</v>
      </c>
      <c r="U22" s="11"/>
      <c r="V22" s="11"/>
      <c r="W22" s="21"/>
      <c r="X22" s="11"/>
      <c r="Y22" s="11"/>
      <c r="AA22" s="14">
        <f t="shared" si="1"/>
        <v>99.99999999999997</v>
      </c>
      <c r="AB22" s="15" t="str">
        <f t="shared" si="2"/>
        <v>ОК</v>
      </c>
    </row>
    <row r="23" spans="2:28" s="13" customFormat="1" ht="12.75">
      <c r="B23" s="9">
        <v>11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29"/>
      <c r="Q23" s="28"/>
      <c r="R23" s="29"/>
      <c r="S23" s="11"/>
      <c r="T23" s="29"/>
      <c r="U23" s="11"/>
      <c r="V23" s="11"/>
      <c r="W23" s="18"/>
      <c r="X23" s="11"/>
      <c r="Y23" s="11"/>
      <c r="AA23" s="14">
        <f t="shared" si="1"/>
        <v>0</v>
      </c>
      <c r="AB23" s="15" t="str">
        <f t="shared" si="2"/>
        <v> </v>
      </c>
    </row>
    <row r="24" spans="2:28" s="13" customFormat="1" ht="12.75">
      <c r="B24" s="9">
        <v>12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29"/>
      <c r="Q24" s="28"/>
      <c r="R24" s="29"/>
      <c r="S24" s="11"/>
      <c r="T24" s="29"/>
      <c r="U24" s="11"/>
      <c r="V24" s="11"/>
      <c r="W24" s="21"/>
      <c r="X24" s="11"/>
      <c r="Y24" s="11"/>
      <c r="AA24" s="14">
        <f t="shared" si="1"/>
        <v>0</v>
      </c>
      <c r="AB24" s="15" t="str">
        <f t="shared" si="2"/>
        <v> </v>
      </c>
    </row>
    <row r="25" spans="2:28" s="13" customFormat="1" ht="12.75">
      <c r="B25" s="9">
        <v>13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29"/>
      <c r="Q25" s="28"/>
      <c r="R25" s="10"/>
      <c r="S25" s="11"/>
      <c r="T25" s="11"/>
      <c r="U25" s="11"/>
      <c r="V25" s="11"/>
      <c r="W25" s="18"/>
      <c r="X25" s="11"/>
      <c r="Y25" s="11"/>
      <c r="AA25" s="14">
        <f t="shared" si="1"/>
        <v>0</v>
      </c>
      <c r="AB25" s="15" t="str">
        <f t="shared" si="2"/>
        <v> </v>
      </c>
    </row>
    <row r="26" spans="2:28" s="13" customFormat="1" ht="12.75">
      <c r="B26" s="9">
        <v>14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29"/>
      <c r="Q26" s="28"/>
      <c r="R26" s="29"/>
      <c r="S26" s="11"/>
      <c r="T26" s="29"/>
      <c r="U26" s="11"/>
      <c r="V26" s="11"/>
      <c r="W26" s="21"/>
      <c r="X26" s="11"/>
      <c r="Y26" s="11"/>
      <c r="AA26" s="14">
        <f t="shared" si="1"/>
        <v>0</v>
      </c>
      <c r="AB26" s="15" t="str">
        <f t="shared" si="2"/>
        <v> </v>
      </c>
    </row>
    <row r="27" spans="2:28" s="13" customFormat="1" ht="12.75">
      <c r="B27" s="9">
        <v>15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29"/>
      <c r="Q27" s="28"/>
      <c r="R27" s="29"/>
      <c r="S27" s="11"/>
      <c r="T27" s="29"/>
      <c r="U27" s="11">
        <v>-10.9</v>
      </c>
      <c r="V27" s="11"/>
      <c r="W27" s="21"/>
      <c r="X27" s="11"/>
      <c r="Y27" s="17"/>
      <c r="AA27" s="14">
        <f t="shared" si="1"/>
        <v>0</v>
      </c>
      <c r="AB27" s="15" t="str">
        <f>IF(AA27=100,"ОК"," ")</f>
        <v> </v>
      </c>
    </row>
    <row r="28" spans="2:28" s="13" customFormat="1" ht="12.75">
      <c r="B28" s="16">
        <v>16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29"/>
      <c r="Q28" s="28"/>
      <c r="R28" s="29"/>
      <c r="S28" s="11"/>
      <c r="T28" s="29"/>
      <c r="U28" s="11"/>
      <c r="V28" s="11"/>
      <c r="W28" s="12"/>
      <c r="X28" s="11"/>
      <c r="Y28" s="17"/>
      <c r="AA28" s="14">
        <f t="shared" si="1"/>
        <v>0</v>
      </c>
      <c r="AB28" s="15" t="str">
        <f>IF(AA28=100,"ОК"," ")</f>
        <v> </v>
      </c>
    </row>
    <row r="29" spans="2:28" s="13" customFormat="1" ht="12.75">
      <c r="B29" s="16">
        <v>17</v>
      </c>
      <c r="C29" s="17">
        <v>92.305</v>
      </c>
      <c r="D29" s="17">
        <v>3.5318</v>
      </c>
      <c r="E29" s="17">
        <v>0.6895</v>
      </c>
      <c r="F29" s="17">
        <v>0.067</v>
      </c>
      <c r="G29" s="17">
        <v>0.0985</v>
      </c>
      <c r="H29" s="17">
        <v>0.0044</v>
      </c>
      <c r="I29" s="17">
        <v>0.0238</v>
      </c>
      <c r="J29" s="17">
        <v>0.0188</v>
      </c>
      <c r="K29" s="17">
        <v>0.0235</v>
      </c>
      <c r="L29" s="17">
        <v>0.0061</v>
      </c>
      <c r="M29" s="17">
        <v>3.0571</v>
      </c>
      <c r="N29" s="17">
        <v>0.1745</v>
      </c>
      <c r="O29" s="17">
        <v>0.719</v>
      </c>
      <c r="P29" s="29">
        <v>33.83</v>
      </c>
      <c r="Q29" s="28">
        <v>8080</v>
      </c>
      <c r="R29" s="29">
        <v>37.49</v>
      </c>
      <c r="S29" s="11">
        <v>8954</v>
      </c>
      <c r="T29" s="29">
        <v>48.52</v>
      </c>
      <c r="U29" s="11"/>
      <c r="V29" s="11"/>
      <c r="W29" s="12"/>
      <c r="X29" s="11"/>
      <c r="Y29" s="17"/>
      <c r="AA29" s="14">
        <f t="shared" si="1"/>
        <v>100</v>
      </c>
      <c r="AB29" s="15" t="str">
        <f>IF(AA29=100,"ОК"," ")</f>
        <v>ОК</v>
      </c>
    </row>
    <row r="30" spans="2:28" s="13" customFormat="1" ht="12.75">
      <c r="B30" s="16">
        <v>18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29"/>
      <c r="Q30" s="28"/>
      <c r="R30" s="29"/>
      <c r="S30" s="11"/>
      <c r="T30" s="29"/>
      <c r="U30" s="10"/>
      <c r="V30" s="11"/>
      <c r="W30" s="12"/>
      <c r="X30" s="11"/>
      <c r="Y30" s="17"/>
      <c r="AA30" s="14">
        <f t="shared" si="1"/>
        <v>0</v>
      </c>
      <c r="AB30" s="15" t="str">
        <f aca="true" t="shared" si="3" ref="AB30:AB35">IF(AA30=100,"ОК"," ")</f>
        <v> </v>
      </c>
    </row>
    <row r="31" spans="2:28" s="13" customFormat="1" ht="12.75">
      <c r="B31" s="16">
        <v>19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29"/>
      <c r="Q31" s="28"/>
      <c r="R31" s="10"/>
      <c r="S31" s="11"/>
      <c r="T31" s="29"/>
      <c r="U31" s="11"/>
      <c r="V31" s="11"/>
      <c r="W31" s="12"/>
      <c r="X31" s="11"/>
      <c r="Y31" s="17"/>
      <c r="AA31" s="14">
        <f t="shared" si="1"/>
        <v>0</v>
      </c>
      <c r="AB31" s="15" t="str">
        <f t="shared" si="3"/>
        <v> </v>
      </c>
    </row>
    <row r="32" spans="2:28" s="13" customFormat="1" ht="12.75">
      <c r="B32" s="16">
        <v>20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29"/>
      <c r="Q32" s="28"/>
      <c r="R32" s="10"/>
      <c r="S32" s="11"/>
      <c r="T32" s="29"/>
      <c r="U32" s="11"/>
      <c r="V32" s="11"/>
      <c r="W32" s="21"/>
      <c r="X32" s="11"/>
      <c r="Y32" s="17"/>
      <c r="AA32" s="14">
        <f t="shared" si="1"/>
        <v>0</v>
      </c>
      <c r="AB32" s="15" t="str">
        <f t="shared" si="3"/>
        <v> </v>
      </c>
    </row>
    <row r="33" spans="2:28" s="13" customFormat="1" ht="12.75">
      <c r="B33" s="16">
        <v>21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29"/>
      <c r="Q33" s="28"/>
      <c r="R33" s="29"/>
      <c r="S33" s="11"/>
      <c r="T33" s="29"/>
      <c r="U33" s="10"/>
      <c r="V33" s="11"/>
      <c r="W33" s="21"/>
      <c r="X33" s="11"/>
      <c r="Y33" s="17"/>
      <c r="AA33" s="14">
        <f t="shared" si="1"/>
        <v>0</v>
      </c>
      <c r="AB33" s="15" t="str">
        <f t="shared" si="3"/>
        <v> </v>
      </c>
    </row>
    <row r="34" spans="2:28" s="13" customFormat="1" ht="12.75">
      <c r="B34" s="16">
        <v>22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29"/>
      <c r="Q34" s="28"/>
      <c r="R34" s="29"/>
      <c r="S34" s="11"/>
      <c r="T34" s="29"/>
      <c r="U34" s="11"/>
      <c r="V34" s="11"/>
      <c r="W34" s="18"/>
      <c r="X34" s="11"/>
      <c r="Y34" s="17"/>
      <c r="AA34" s="14">
        <f t="shared" si="1"/>
        <v>0</v>
      </c>
      <c r="AB34" s="15" t="str">
        <f t="shared" si="3"/>
        <v> </v>
      </c>
    </row>
    <row r="35" spans="2:28" s="13" customFormat="1" ht="12.75">
      <c r="B35" s="16">
        <v>23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29"/>
      <c r="Q35" s="28"/>
      <c r="R35" s="29"/>
      <c r="S35" s="11"/>
      <c r="T35" s="29"/>
      <c r="U35" s="11">
        <v>-10.3</v>
      </c>
      <c r="V35" s="11"/>
      <c r="W35" s="21"/>
      <c r="X35" s="11"/>
      <c r="Y35" s="17"/>
      <c r="AA35" s="14">
        <f t="shared" si="1"/>
        <v>0</v>
      </c>
      <c r="AB35" s="15" t="str">
        <f t="shared" si="3"/>
        <v> </v>
      </c>
    </row>
    <row r="36" spans="2:28" s="13" customFormat="1" ht="12.75">
      <c r="B36" s="16">
        <v>24</v>
      </c>
      <c r="C36" s="17">
        <v>92.4993</v>
      </c>
      <c r="D36" s="17">
        <v>3.3709</v>
      </c>
      <c r="E36" s="17">
        <v>0.6482</v>
      </c>
      <c r="F36" s="17">
        <v>0.061</v>
      </c>
      <c r="G36" s="17">
        <v>0.0884</v>
      </c>
      <c r="H36" s="17">
        <v>0.0054</v>
      </c>
      <c r="I36" s="17">
        <v>0.021</v>
      </c>
      <c r="J36" s="17">
        <v>0.0168</v>
      </c>
      <c r="K36" s="17">
        <v>0.0243</v>
      </c>
      <c r="L36" s="17">
        <v>0.0057</v>
      </c>
      <c r="M36" s="17">
        <v>3.0984</v>
      </c>
      <c r="N36" s="17">
        <v>0.1606</v>
      </c>
      <c r="O36" s="17">
        <v>0.7173</v>
      </c>
      <c r="P36" s="29">
        <v>33.75</v>
      </c>
      <c r="Q36" s="28">
        <v>8061</v>
      </c>
      <c r="R36" s="29">
        <v>37.39</v>
      </c>
      <c r="S36" s="11">
        <v>8930</v>
      </c>
      <c r="T36" s="29">
        <v>48.46</v>
      </c>
      <c r="U36" s="11"/>
      <c r="V36" s="11"/>
      <c r="W36" s="12"/>
      <c r="X36" s="11"/>
      <c r="Y36" s="11"/>
      <c r="AA36" s="14">
        <f t="shared" si="1"/>
        <v>100.00000000000001</v>
      </c>
      <c r="AB36" s="15" t="str">
        <f aca="true" t="shared" si="4" ref="AB36:AB43">IF(AA36=100,"ОК"," ")</f>
        <v>ОК</v>
      </c>
    </row>
    <row r="37" spans="2:28" s="13" customFormat="1" ht="12.75">
      <c r="B37" s="16">
        <v>25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29"/>
      <c r="Q37" s="28"/>
      <c r="R37" s="29"/>
      <c r="S37" s="11"/>
      <c r="T37" s="29"/>
      <c r="U37" s="10"/>
      <c r="V37" s="11"/>
      <c r="W37" s="21"/>
      <c r="X37" s="11"/>
      <c r="Y37" s="11"/>
      <c r="AA37" s="14">
        <f t="shared" si="1"/>
        <v>0</v>
      </c>
      <c r="AB37" s="15" t="str">
        <f t="shared" si="4"/>
        <v> </v>
      </c>
    </row>
    <row r="38" spans="2:28" s="13" customFormat="1" ht="12.75">
      <c r="B38" s="16">
        <v>26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29"/>
      <c r="Q38" s="28"/>
      <c r="R38" s="29"/>
      <c r="S38" s="11"/>
      <c r="T38" s="29"/>
      <c r="U38" s="11"/>
      <c r="V38" s="11"/>
      <c r="W38" s="21"/>
      <c r="X38" s="11"/>
      <c r="Y38" s="17"/>
      <c r="AA38" s="14">
        <f t="shared" si="1"/>
        <v>0</v>
      </c>
      <c r="AB38" s="15" t="str">
        <f t="shared" si="4"/>
        <v> </v>
      </c>
    </row>
    <row r="39" spans="2:28" s="13" customFormat="1" ht="12.75">
      <c r="B39" s="16">
        <v>27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29"/>
      <c r="Q39" s="28"/>
      <c r="R39" s="10"/>
      <c r="S39" s="11"/>
      <c r="T39" s="29"/>
      <c r="U39" s="11"/>
      <c r="V39" s="11"/>
      <c r="W39" s="21"/>
      <c r="X39" s="12"/>
      <c r="Y39" s="12"/>
      <c r="AA39" s="14">
        <f t="shared" si="1"/>
        <v>0</v>
      </c>
      <c r="AB39" s="15" t="str">
        <f t="shared" si="4"/>
        <v> </v>
      </c>
    </row>
    <row r="40" spans="2:28" s="13" customFormat="1" ht="12.75">
      <c r="B40" s="16">
        <v>28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29"/>
      <c r="Q40" s="28"/>
      <c r="R40" s="29"/>
      <c r="S40" s="11"/>
      <c r="T40" s="29"/>
      <c r="U40" s="11"/>
      <c r="V40" s="11"/>
      <c r="W40" s="21"/>
      <c r="X40" s="12"/>
      <c r="Y40" s="17"/>
      <c r="AA40" s="14">
        <f t="shared" si="1"/>
        <v>0</v>
      </c>
      <c r="AB40" s="15" t="str">
        <f t="shared" si="4"/>
        <v> </v>
      </c>
    </row>
    <row r="41" spans="2:28" s="13" customFormat="1" ht="12.75">
      <c r="B41" s="16">
        <v>29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29"/>
      <c r="Q41" s="28"/>
      <c r="R41" s="29"/>
      <c r="S41" s="11"/>
      <c r="T41" s="29"/>
      <c r="U41" s="11"/>
      <c r="V41" s="11"/>
      <c r="W41" s="12"/>
      <c r="X41" s="12"/>
      <c r="Y41" s="17"/>
      <c r="AA41" s="14">
        <f t="shared" si="1"/>
        <v>0</v>
      </c>
      <c r="AB41" s="15" t="str">
        <f t="shared" si="4"/>
        <v> </v>
      </c>
    </row>
    <row r="42" spans="2:28" s="13" customFormat="1" ht="12.75">
      <c r="B42" s="16">
        <v>30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29"/>
      <c r="Q42" s="28"/>
      <c r="R42" s="29"/>
      <c r="S42" s="11"/>
      <c r="T42" s="29"/>
      <c r="U42" s="11"/>
      <c r="V42" s="11"/>
      <c r="W42" s="21"/>
      <c r="X42" s="12"/>
      <c r="Y42" s="23"/>
      <c r="AA42" s="14">
        <f t="shared" si="1"/>
        <v>0</v>
      </c>
      <c r="AB42" s="15" t="str">
        <f t="shared" si="4"/>
        <v> </v>
      </c>
    </row>
    <row r="43" spans="2:28" s="13" customFormat="1" ht="12" customHeight="1"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29"/>
      <c r="Q43" s="28"/>
      <c r="R43" s="29"/>
      <c r="S43" s="11"/>
      <c r="T43" s="29"/>
      <c r="U43" s="11"/>
      <c r="V43" s="11"/>
      <c r="W43" s="12"/>
      <c r="X43" s="12"/>
      <c r="Y43" s="23"/>
      <c r="AA43" s="14">
        <f t="shared" si="1"/>
        <v>0</v>
      </c>
      <c r="AB43" s="15" t="str">
        <f t="shared" si="4"/>
        <v> </v>
      </c>
    </row>
    <row r="44" spans="2:29" ht="12.75" customHeight="1"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20"/>
      <c r="AA44" s="5"/>
      <c r="AB44" s="6"/>
      <c r="AC44"/>
    </row>
    <row r="45" spans="3:24" ht="12.75"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</row>
    <row r="46" spans="3:24" ht="12.75"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19"/>
      <c r="R46" s="19"/>
      <c r="S46" s="19"/>
      <c r="T46" s="19"/>
      <c r="U46" s="19"/>
      <c r="V46" s="19"/>
      <c r="W46" s="19"/>
      <c r="X46" s="19"/>
    </row>
    <row r="47" spans="3:20" ht="12.75">
      <c r="C47" s="26" t="s">
        <v>106</v>
      </c>
      <c r="D47" s="24"/>
      <c r="E47" s="24"/>
      <c r="F47" s="24"/>
      <c r="G47" s="24"/>
      <c r="H47" s="24"/>
      <c r="I47" s="24"/>
      <c r="J47" s="24"/>
      <c r="K47" s="24"/>
      <c r="L47" s="24" t="s">
        <v>107</v>
      </c>
      <c r="M47" s="24"/>
      <c r="N47" s="24"/>
      <c r="O47" s="24"/>
      <c r="P47" s="24"/>
      <c r="Q47" s="24"/>
      <c r="R47" s="24"/>
      <c r="S47" s="24" t="s">
        <v>108</v>
      </c>
      <c r="T47" s="24"/>
    </row>
    <row r="48" spans="3:22" ht="12.75">
      <c r="C48" s="1" t="s">
        <v>32</v>
      </c>
      <c r="L48" s="2" t="s">
        <v>0</v>
      </c>
      <c r="N48" s="2"/>
      <c r="P48" s="2" t="s">
        <v>1</v>
      </c>
      <c r="T48" s="2" t="s">
        <v>2</v>
      </c>
      <c r="U48" s="2"/>
      <c r="V48" s="2"/>
    </row>
    <row r="49" spans="3:20" ht="18" customHeight="1">
      <c r="C49" s="26" t="s">
        <v>41</v>
      </c>
      <c r="D49" s="27"/>
      <c r="E49" s="27"/>
      <c r="F49" s="27"/>
      <c r="G49" s="27"/>
      <c r="H49" s="27"/>
      <c r="I49" s="27"/>
      <c r="J49" s="27"/>
      <c r="K49" s="27"/>
      <c r="L49" s="27" t="s">
        <v>35</v>
      </c>
      <c r="M49" s="27"/>
      <c r="N49" s="27"/>
      <c r="O49" s="27"/>
      <c r="P49" s="27"/>
      <c r="Q49" s="27"/>
      <c r="R49" s="27"/>
      <c r="S49" s="24" t="s">
        <v>108</v>
      </c>
      <c r="T49" s="27"/>
    </row>
    <row r="50" spans="3:22" ht="12.75">
      <c r="C50" s="1" t="s">
        <v>33</v>
      </c>
      <c r="G50" s="68"/>
      <c r="H50" s="68"/>
      <c r="I50" s="68"/>
      <c r="J50" s="68"/>
      <c r="K50" s="68"/>
      <c r="L50" s="2" t="s">
        <v>0</v>
      </c>
      <c r="M50" s="68"/>
      <c r="N50" s="68"/>
      <c r="O50" s="68"/>
      <c r="P50" s="2" t="s">
        <v>1</v>
      </c>
      <c r="Q50" s="68"/>
      <c r="R50" s="68"/>
      <c r="S50" s="68"/>
      <c r="T50" s="2" t="s">
        <v>2</v>
      </c>
      <c r="U50" s="2"/>
      <c r="V50" s="2"/>
    </row>
    <row r="52" spans="3:25" ht="12.75"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</row>
  </sheetData>
  <sheetProtection/>
  <mergeCells count="32">
    <mergeCell ref="U9:U12"/>
    <mergeCell ref="O10:O12"/>
    <mergeCell ref="Q10:Q12"/>
    <mergeCell ref="R10:R12"/>
    <mergeCell ref="N10:N12"/>
    <mergeCell ref="E10:E12"/>
    <mergeCell ref="C45:X45"/>
    <mergeCell ref="K10:K12"/>
    <mergeCell ref="T10:T12"/>
    <mergeCell ref="V9:V12"/>
    <mergeCell ref="W9:W12"/>
    <mergeCell ref="X9:X12"/>
    <mergeCell ref="S10:S12"/>
    <mergeCell ref="B44:X44"/>
    <mergeCell ref="H10:H12"/>
    <mergeCell ref="G10:G12"/>
    <mergeCell ref="D10:D12"/>
    <mergeCell ref="M10:M12"/>
    <mergeCell ref="P10:P12"/>
    <mergeCell ref="F10:F12"/>
    <mergeCell ref="I10:I12"/>
    <mergeCell ref="J10:J12"/>
    <mergeCell ref="W2:Y2"/>
    <mergeCell ref="C6:AA6"/>
    <mergeCell ref="B7:Y7"/>
    <mergeCell ref="B8:Y8"/>
    <mergeCell ref="B9:B12"/>
    <mergeCell ref="C9:N9"/>
    <mergeCell ref="O9:T9"/>
    <mergeCell ref="Y9:Y12"/>
    <mergeCell ref="C10:C12"/>
    <mergeCell ref="L10:L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AC52"/>
  <sheetViews>
    <sheetView view="pageBreakPreview" zoomScaleSheetLayoutView="100" workbookViewId="0" topLeftCell="A13">
      <selection activeCell="T32" sqref="T32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3" t="s">
        <v>4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3" t="s">
        <v>34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74"/>
      <c r="X2" s="75"/>
      <c r="Y2" s="75"/>
      <c r="Z2" s="4"/>
      <c r="AA2" s="4"/>
    </row>
    <row r="3" spans="2:27" ht="12.75">
      <c r="B3" s="8" t="s">
        <v>53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3" t="s">
        <v>42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21.75" customHeight="1">
      <c r="C6" s="76" t="s">
        <v>54</v>
      </c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101"/>
    </row>
    <row r="7" spans="2:27" ht="28.5" customHeight="1">
      <c r="B7" s="102" t="s">
        <v>51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4"/>
      <c r="AA7" s="4"/>
    </row>
    <row r="8" spans="2:27" ht="18" customHeight="1">
      <c r="B8" s="104" t="s">
        <v>105</v>
      </c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4"/>
      <c r="AA8" s="4"/>
    </row>
    <row r="9" spans="2:29" ht="32.25" customHeight="1">
      <c r="B9" s="78" t="s">
        <v>11</v>
      </c>
      <c r="C9" s="95" t="s">
        <v>30</v>
      </c>
      <c r="D9" s="96"/>
      <c r="E9" s="96"/>
      <c r="F9" s="96"/>
      <c r="G9" s="96"/>
      <c r="H9" s="96"/>
      <c r="I9" s="96"/>
      <c r="J9" s="96"/>
      <c r="K9" s="96"/>
      <c r="L9" s="96"/>
      <c r="M9" s="96"/>
      <c r="N9" s="97"/>
      <c r="O9" s="82" t="s">
        <v>31</v>
      </c>
      <c r="P9" s="83"/>
      <c r="Q9" s="83"/>
      <c r="R9" s="84"/>
      <c r="S9" s="84"/>
      <c r="T9" s="85"/>
      <c r="U9" s="86" t="s">
        <v>27</v>
      </c>
      <c r="V9" s="94" t="s">
        <v>28</v>
      </c>
      <c r="W9" s="81" t="s">
        <v>24</v>
      </c>
      <c r="X9" s="81" t="s">
        <v>25</v>
      </c>
      <c r="Y9" s="81" t="s">
        <v>26</v>
      </c>
      <c r="Z9" s="4"/>
      <c r="AB9" s="7"/>
      <c r="AC9"/>
    </row>
    <row r="10" spans="2:29" ht="48.75" customHeight="1">
      <c r="B10" s="79"/>
      <c r="C10" s="73" t="s">
        <v>12</v>
      </c>
      <c r="D10" s="73" t="s">
        <v>13</v>
      </c>
      <c r="E10" s="73" t="s">
        <v>14</v>
      </c>
      <c r="F10" s="73" t="s">
        <v>15</v>
      </c>
      <c r="G10" s="73" t="s">
        <v>16</v>
      </c>
      <c r="H10" s="73" t="s">
        <v>17</v>
      </c>
      <c r="I10" s="73" t="s">
        <v>18</v>
      </c>
      <c r="J10" s="73" t="s">
        <v>19</v>
      </c>
      <c r="K10" s="73" t="s">
        <v>20</v>
      </c>
      <c r="L10" s="73" t="s">
        <v>21</v>
      </c>
      <c r="M10" s="89" t="s">
        <v>22</v>
      </c>
      <c r="N10" s="89" t="s">
        <v>23</v>
      </c>
      <c r="O10" s="89" t="s">
        <v>5</v>
      </c>
      <c r="P10" s="98" t="s">
        <v>6</v>
      </c>
      <c r="Q10" s="89" t="s">
        <v>8</v>
      </c>
      <c r="R10" s="89" t="s">
        <v>7</v>
      </c>
      <c r="S10" s="89" t="s">
        <v>9</v>
      </c>
      <c r="T10" s="89" t="s">
        <v>10</v>
      </c>
      <c r="U10" s="87"/>
      <c r="V10" s="92"/>
      <c r="W10" s="81"/>
      <c r="X10" s="81"/>
      <c r="Y10" s="81"/>
      <c r="Z10" s="4"/>
      <c r="AB10" s="7"/>
      <c r="AC10"/>
    </row>
    <row r="11" spans="2:29" ht="15.75" customHeight="1">
      <c r="B11" s="79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92"/>
      <c r="N11" s="92"/>
      <c r="O11" s="92"/>
      <c r="P11" s="99"/>
      <c r="Q11" s="90"/>
      <c r="R11" s="92"/>
      <c r="S11" s="92"/>
      <c r="T11" s="92"/>
      <c r="U11" s="87"/>
      <c r="V11" s="92"/>
      <c r="W11" s="81"/>
      <c r="X11" s="81"/>
      <c r="Y11" s="81"/>
      <c r="Z11" s="4"/>
      <c r="AB11" s="7"/>
      <c r="AC11"/>
    </row>
    <row r="12" spans="2:29" ht="21" customHeight="1">
      <c r="B12" s="80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93"/>
      <c r="N12" s="93"/>
      <c r="O12" s="93"/>
      <c r="P12" s="100"/>
      <c r="Q12" s="91"/>
      <c r="R12" s="93"/>
      <c r="S12" s="93"/>
      <c r="T12" s="93"/>
      <c r="U12" s="88"/>
      <c r="V12" s="93"/>
      <c r="W12" s="81"/>
      <c r="X12" s="81"/>
      <c r="Y12" s="81"/>
      <c r="Z12" s="4"/>
      <c r="AB12" s="7"/>
      <c r="AC12"/>
    </row>
    <row r="13" spans="2:28" s="13" customFormat="1" ht="12.75">
      <c r="B13" s="9">
        <v>1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29"/>
      <c r="Q13" s="28"/>
      <c r="R13" s="10"/>
      <c r="S13" s="11"/>
      <c r="T13" s="11"/>
      <c r="U13" s="11"/>
      <c r="V13" s="11"/>
      <c r="W13" s="18"/>
      <c r="X13" s="11"/>
      <c r="Y13" s="11"/>
      <c r="AA13" s="14">
        <f>SUM(C13:N13)</f>
        <v>0</v>
      </c>
      <c r="AB13" s="15" t="str">
        <f>IF(AA13=100,"ОК"," ")</f>
        <v> </v>
      </c>
    </row>
    <row r="14" spans="2:28" s="13" customFormat="1" ht="12.75">
      <c r="B14" s="9">
        <v>2</v>
      </c>
      <c r="C14" s="17"/>
      <c r="D14" s="17"/>
      <c r="E14" s="17"/>
      <c r="F14" s="107"/>
      <c r="G14" s="108"/>
      <c r="H14" s="107"/>
      <c r="I14" s="109"/>
      <c r="J14" s="108"/>
      <c r="K14" s="17"/>
      <c r="L14" s="17"/>
      <c r="M14" s="17"/>
      <c r="N14" s="17"/>
      <c r="O14" s="17"/>
      <c r="P14" s="29"/>
      <c r="Q14" s="28"/>
      <c r="R14" s="10"/>
      <c r="S14" s="11"/>
      <c r="T14" s="11"/>
      <c r="U14" s="11"/>
      <c r="V14" s="11"/>
      <c r="W14" s="22"/>
      <c r="X14" s="12"/>
      <c r="Y14" s="17"/>
      <c r="AA14" s="14">
        <f aca="true" t="shared" si="0" ref="AA14:AA43">SUM(C14:N14)</f>
        <v>0</v>
      </c>
      <c r="AB14" s="15" t="str">
        <f aca="true" t="shared" si="1" ref="AB14:AB27">IF(AA14=100,"ОК"," ")</f>
        <v> </v>
      </c>
    </row>
    <row r="15" spans="2:28" s="13" customFormat="1" ht="12.75">
      <c r="B15" s="9">
        <v>3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29"/>
      <c r="Q15" s="28"/>
      <c r="R15" s="10"/>
      <c r="S15" s="11"/>
      <c r="T15" s="11"/>
      <c r="U15" s="11"/>
      <c r="V15" s="11"/>
      <c r="W15" s="18"/>
      <c r="X15" s="11"/>
      <c r="Y15" s="11"/>
      <c r="AA15" s="14">
        <f t="shared" si="0"/>
        <v>0</v>
      </c>
      <c r="AB15" s="15" t="str">
        <f t="shared" si="1"/>
        <v> </v>
      </c>
    </row>
    <row r="16" spans="2:28" s="13" customFormat="1" ht="12.75">
      <c r="B16" s="9">
        <v>4</v>
      </c>
      <c r="C16" s="17"/>
      <c r="D16" s="17"/>
      <c r="E16" s="17"/>
      <c r="F16" s="107"/>
      <c r="G16" s="108"/>
      <c r="H16" s="107"/>
      <c r="I16" s="109"/>
      <c r="J16" s="108"/>
      <c r="K16" s="17"/>
      <c r="L16" s="17"/>
      <c r="M16" s="17"/>
      <c r="N16" s="17"/>
      <c r="O16" s="17"/>
      <c r="P16" s="29"/>
      <c r="Q16" s="28"/>
      <c r="R16" s="10"/>
      <c r="S16" s="11"/>
      <c r="T16" s="11"/>
      <c r="U16" s="11"/>
      <c r="V16" s="11"/>
      <c r="W16" s="30"/>
      <c r="X16" s="11"/>
      <c r="Y16" s="11"/>
      <c r="AA16" s="14">
        <f t="shared" si="0"/>
        <v>0</v>
      </c>
      <c r="AB16" s="15" t="str">
        <f t="shared" si="1"/>
        <v> </v>
      </c>
    </row>
    <row r="17" spans="2:28" s="13" customFormat="1" ht="12.75">
      <c r="B17" s="9">
        <v>5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29"/>
      <c r="Q17" s="28"/>
      <c r="R17" s="10"/>
      <c r="S17" s="11"/>
      <c r="T17" s="11"/>
      <c r="U17" s="11"/>
      <c r="V17" s="11"/>
      <c r="W17" s="21"/>
      <c r="X17" s="11"/>
      <c r="Y17" s="11"/>
      <c r="AA17" s="14">
        <f t="shared" si="0"/>
        <v>0</v>
      </c>
      <c r="AB17" s="15" t="str">
        <f t="shared" si="1"/>
        <v> </v>
      </c>
    </row>
    <row r="18" spans="2:28" s="13" customFormat="1" ht="12.75">
      <c r="B18" s="9">
        <v>6</v>
      </c>
      <c r="C18" s="17">
        <v>92.194</v>
      </c>
      <c r="D18" s="17">
        <v>4.48</v>
      </c>
      <c r="E18" s="17">
        <v>1.18</v>
      </c>
      <c r="F18" s="107">
        <v>0.278</v>
      </c>
      <c r="G18" s="108"/>
      <c r="H18" s="107">
        <v>0.0417</v>
      </c>
      <c r="I18" s="109"/>
      <c r="J18" s="108"/>
      <c r="K18" s="17">
        <v>0.0154</v>
      </c>
      <c r="L18" s="17">
        <v>0.0104</v>
      </c>
      <c r="M18" s="17">
        <v>1.55</v>
      </c>
      <c r="N18" s="17">
        <v>0.25</v>
      </c>
      <c r="O18" s="17">
        <v>0.7253</v>
      </c>
      <c r="P18" s="29">
        <v>34.88</v>
      </c>
      <c r="Q18" s="28">
        <v>8331</v>
      </c>
      <c r="R18" s="10"/>
      <c r="S18" s="11"/>
      <c r="T18" s="11">
        <v>49.78</v>
      </c>
      <c r="U18" s="10">
        <v>-22</v>
      </c>
      <c r="V18" s="11"/>
      <c r="W18" s="21"/>
      <c r="X18" s="12"/>
      <c r="Y18" s="17"/>
      <c r="AA18" s="14">
        <f t="shared" si="0"/>
        <v>99.99950000000003</v>
      </c>
      <c r="AB18" s="15" t="str">
        <f t="shared" si="1"/>
        <v> </v>
      </c>
    </row>
    <row r="19" spans="2:28" s="13" customFormat="1" ht="12.75">
      <c r="B19" s="9">
        <v>7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29"/>
      <c r="Q19" s="28"/>
      <c r="R19" s="10"/>
      <c r="S19" s="11"/>
      <c r="T19" s="11"/>
      <c r="U19" s="11"/>
      <c r="V19" s="11"/>
      <c r="W19" s="21"/>
      <c r="X19" s="11"/>
      <c r="Y19" s="11"/>
      <c r="AA19" s="14">
        <f t="shared" si="0"/>
        <v>0</v>
      </c>
      <c r="AB19" s="15" t="str">
        <f t="shared" si="1"/>
        <v> </v>
      </c>
    </row>
    <row r="20" spans="2:28" s="13" customFormat="1" ht="12.75">
      <c r="B20" s="9">
        <v>8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29"/>
      <c r="Q20" s="28"/>
      <c r="R20" s="10"/>
      <c r="S20" s="11"/>
      <c r="T20" s="11"/>
      <c r="U20" s="11"/>
      <c r="V20" s="11"/>
      <c r="W20" s="21"/>
      <c r="X20" s="11"/>
      <c r="Y20" s="11"/>
      <c r="AA20" s="14">
        <f t="shared" si="0"/>
        <v>0</v>
      </c>
      <c r="AB20" s="15" t="str">
        <f t="shared" si="1"/>
        <v> </v>
      </c>
    </row>
    <row r="21" spans="2:28" s="13" customFormat="1" ht="12.75">
      <c r="B21" s="9">
        <v>9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29"/>
      <c r="Q21" s="28"/>
      <c r="R21" s="10"/>
      <c r="S21" s="11"/>
      <c r="T21" s="11"/>
      <c r="U21" s="11"/>
      <c r="V21" s="11"/>
      <c r="W21" s="18"/>
      <c r="X21" s="11"/>
      <c r="Y21" s="11"/>
      <c r="AA21" s="14">
        <f t="shared" si="0"/>
        <v>0</v>
      </c>
      <c r="AB21" s="15" t="str">
        <f t="shared" si="1"/>
        <v> </v>
      </c>
    </row>
    <row r="22" spans="2:28" s="13" customFormat="1" ht="12.75">
      <c r="B22" s="9">
        <v>10</v>
      </c>
      <c r="C22" s="17"/>
      <c r="D22" s="17"/>
      <c r="E22" s="17"/>
      <c r="F22" s="107"/>
      <c r="G22" s="108"/>
      <c r="H22" s="107"/>
      <c r="I22" s="109"/>
      <c r="J22" s="108"/>
      <c r="K22" s="17"/>
      <c r="L22" s="17"/>
      <c r="M22" s="17"/>
      <c r="N22" s="17"/>
      <c r="O22" s="17"/>
      <c r="P22" s="29"/>
      <c r="Q22" s="28"/>
      <c r="R22" s="10"/>
      <c r="S22" s="11"/>
      <c r="T22" s="11"/>
      <c r="U22" s="11"/>
      <c r="V22" s="11"/>
      <c r="W22" s="21"/>
      <c r="X22" s="11"/>
      <c r="Y22" s="11"/>
      <c r="AA22" s="14">
        <f t="shared" si="0"/>
        <v>0</v>
      </c>
      <c r="AB22" s="15" t="str">
        <f t="shared" si="1"/>
        <v> </v>
      </c>
    </row>
    <row r="23" spans="2:28" s="13" customFormat="1" ht="12.75">
      <c r="B23" s="9">
        <v>11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29"/>
      <c r="Q23" s="28"/>
      <c r="R23" s="10"/>
      <c r="S23" s="11"/>
      <c r="T23" s="11"/>
      <c r="U23" s="11"/>
      <c r="V23" s="11"/>
      <c r="W23" s="18"/>
      <c r="X23" s="11"/>
      <c r="Y23" s="11"/>
      <c r="AA23" s="14">
        <f t="shared" si="0"/>
        <v>0</v>
      </c>
      <c r="AB23" s="15" t="str">
        <f t="shared" si="1"/>
        <v> </v>
      </c>
    </row>
    <row r="24" spans="2:28" s="13" customFormat="1" ht="12.75">
      <c r="B24" s="9">
        <v>12</v>
      </c>
      <c r="C24" s="17"/>
      <c r="D24" s="17"/>
      <c r="E24" s="17"/>
      <c r="F24" s="107"/>
      <c r="G24" s="108"/>
      <c r="H24" s="107"/>
      <c r="I24" s="109"/>
      <c r="J24" s="108"/>
      <c r="K24" s="17"/>
      <c r="L24" s="17"/>
      <c r="M24" s="17"/>
      <c r="N24" s="17"/>
      <c r="O24" s="17"/>
      <c r="P24" s="29"/>
      <c r="Q24" s="28"/>
      <c r="R24" s="10"/>
      <c r="S24" s="11"/>
      <c r="T24" s="11"/>
      <c r="U24" s="11"/>
      <c r="V24" s="11"/>
      <c r="W24" s="21"/>
      <c r="X24" s="11"/>
      <c r="Y24" s="11"/>
      <c r="AA24" s="14">
        <f t="shared" si="0"/>
        <v>0</v>
      </c>
      <c r="AB24" s="15" t="str">
        <f t="shared" si="1"/>
        <v> </v>
      </c>
    </row>
    <row r="25" spans="2:28" s="13" customFormat="1" ht="12.75">
      <c r="B25" s="9">
        <v>13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29"/>
      <c r="Q25" s="28"/>
      <c r="R25" s="10"/>
      <c r="S25" s="11"/>
      <c r="T25" s="11"/>
      <c r="U25" s="11"/>
      <c r="V25" s="11"/>
      <c r="W25" s="18"/>
      <c r="X25" s="11"/>
      <c r="Y25" s="11"/>
      <c r="AA25" s="14">
        <f t="shared" si="0"/>
        <v>0</v>
      </c>
      <c r="AB25" s="15" t="str">
        <f t="shared" si="1"/>
        <v> </v>
      </c>
    </row>
    <row r="26" spans="2:28" s="13" customFormat="1" ht="12.75">
      <c r="B26" s="9">
        <v>14</v>
      </c>
      <c r="C26" s="17">
        <v>93.395</v>
      </c>
      <c r="D26" s="17">
        <v>3.39</v>
      </c>
      <c r="E26" s="17">
        <v>1.01</v>
      </c>
      <c r="F26" s="107">
        <v>0.291</v>
      </c>
      <c r="G26" s="108"/>
      <c r="H26" s="107">
        <v>0.0476</v>
      </c>
      <c r="I26" s="109"/>
      <c r="J26" s="108"/>
      <c r="K26" s="17">
        <v>0.0174</v>
      </c>
      <c r="L26" s="17">
        <v>0.0097</v>
      </c>
      <c r="M26" s="17">
        <v>1.58</v>
      </c>
      <c r="N26" s="17">
        <v>0.259</v>
      </c>
      <c r="O26" s="17">
        <v>0.7176</v>
      </c>
      <c r="P26" s="29">
        <v>34.51</v>
      </c>
      <c r="Q26" s="28">
        <v>8243</v>
      </c>
      <c r="R26" s="10"/>
      <c r="S26" s="11"/>
      <c r="T26" s="11">
        <v>49.53</v>
      </c>
      <c r="U26" s="11">
        <v>-19.9</v>
      </c>
      <c r="V26" s="11"/>
      <c r="W26" s="21" t="s">
        <v>43</v>
      </c>
      <c r="X26" s="11"/>
      <c r="Y26" s="11"/>
      <c r="AA26" s="14">
        <f t="shared" si="0"/>
        <v>99.99969999999999</v>
      </c>
      <c r="AB26" s="15" t="str">
        <f t="shared" si="1"/>
        <v> </v>
      </c>
    </row>
    <row r="27" spans="2:28" s="13" customFormat="1" ht="12.75">
      <c r="B27" s="9">
        <v>15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29"/>
      <c r="Q27" s="28"/>
      <c r="R27" s="10"/>
      <c r="S27" s="11"/>
      <c r="T27" s="11"/>
      <c r="U27" s="11"/>
      <c r="V27" s="11"/>
      <c r="W27" s="21"/>
      <c r="X27" s="11"/>
      <c r="Y27" s="17"/>
      <c r="AA27" s="14">
        <f t="shared" si="0"/>
        <v>0</v>
      </c>
      <c r="AB27" s="15" t="str">
        <f t="shared" si="1"/>
        <v> </v>
      </c>
    </row>
    <row r="28" spans="2:28" s="13" customFormat="1" ht="12.75">
      <c r="B28" s="16">
        <v>16</v>
      </c>
      <c r="C28" s="17"/>
      <c r="D28" s="17"/>
      <c r="E28" s="17"/>
      <c r="F28" s="107"/>
      <c r="G28" s="108"/>
      <c r="H28" s="107"/>
      <c r="I28" s="109"/>
      <c r="J28" s="108"/>
      <c r="K28" s="17"/>
      <c r="L28" s="17"/>
      <c r="M28" s="17"/>
      <c r="N28" s="17"/>
      <c r="O28" s="17"/>
      <c r="P28" s="29"/>
      <c r="Q28" s="28"/>
      <c r="R28" s="10"/>
      <c r="S28" s="11"/>
      <c r="T28" s="11"/>
      <c r="U28" s="11"/>
      <c r="V28" s="11"/>
      <c r="W28" s="30"/>
      <c r="X28" s="11"/>
      <c r="Y28" s="17"/>
      <c r="AA28" s="14">
        <f t="shared" si="0"/>
        <v>0</v>
      </c>
      <c r="AB28" s="15" t="str">
        <f>IF(AA28=100,"ОК"," ")</f>
        <v> </v>
      </c>
    </row>
    <row r="29" spans="2:28" s="13" customFormat="1" ht="12.75">
      <c r="B29" s="16">
        <v>17</v>
      </c>
      <c r="C29" s="17"/>
      <c r="D29" s="17"/>
      <c r="E29" s="17"/>
      <c r="F29" s="107"/>
      <c r="G29" s="108"/>
      <c r="H29" s="107"/>
      <c r="I29" s="109"/>
      <c r="J29" s="108"/>
      <c r="K29" s="17"/>
      <c r="L29" s="17"/>
      <c r="M29" s="17"/>
      <c r="N29" s="17"/>
      <c r="O29" s="17"/>
      <c r="P29" s="29"/>
      <c r="Q29" s="28"/>
      <c r="R29" s="10"/>
      <c r="S29" s="11"/>
      <c r="T29" s="11"/>
      <c r="U29" s="11"/>
      <c r="V29" s="11"/>
      <c r="W29" s="12"/>
      <c r="X29" s="12"/>
      <c r="Y29" s="17"/>
      <c r="AA29" s="14">
        <f t="shared" si="0"/>
        <v>0</v>
      </c>
      <c r="AB29" s="15" t="str">
        <f aca="true" t="shared" si="2" ref="AB29:AB41">IF(AA29=100,"ОК"," ")</f>
        <v> </v>
      </c>
    </row>
    <row r="30" spans="2:28" s="13" customFormat="1" ht="12.75">
      <c r="B30" s="16">
        <v>18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29"/>
      <c r="Q30" s="28"/>
      <c r="R30" s="10"/>
      <c r="S30" s="11"/>
      <c r="T30" s="11"/>
      <c r="U30" s="11"/>
      <c r="V30" s="11"/>
      <c r="W30" s="12"/>
      <c r="X30" s="11"/>
      <c r="Y30" s="17"/>
      <c r="AA30" s="14">
        <f t="shared" si="0"/>
        <v>0</v>
      </c>
      <c r="AB30" s="15" t="str">
        <f t="shared" si="2"/>
        <v> </v>
      </c>
    </row>
    <row r="31" spans="2:28" s="13" customFormat="1" ht="12.75">
      <c r="B31" s="16">
        <v>19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29"/>
      <c r="Q31" s="28"/>
      <c r="R31" s="10"/>
      <c r="S31" s="11"/>
      <c r="T31" s="11"/>
      <c r="U31" s="11"/>
      <c r="V31" s="11"/>
      <c r="W31" s="12"/>
      <c r="X31" s="11"/>
      <c r="Y31" s="17"/>
      <c r="AA31" s="14">
        <f t="shared" si="0"/>
        <v>0</v>
      </c>
      <c r="AB31" s="15" t="str">
        <f t="shared" si="2"/>
        <v> </v>
      </c>
    </row>
    <row r="32" spans="2:28" s="13" customFormat="1" ht="12.75">
      <c r="B32" s="16">
        <v>20</v>
      </c>
      <c r="C32" s="17">
        <v>93.297</v>
      </c>
      <c r="D32" s="17">
        <v>3.48</v>
      </c>
      <c r="E32" s="17">
        <v>1.03</v>
      </c>
      <c r="F32" s="107">
        <v>0.307</v>
      </c>
      <c r="G32" s="108"/>
      <c r="H32" s="107">
        <v>0.0469</v>
      </c>
      <c r="I32" s="109"/>
      <c r="J32" s="108"/>
      <c r="K32" s="17">
        <v>0.0178</v>
      </c>
      <c r="L32" s="17">
        <v>0.0099</v>
      </c>
      <c r="M32" s="17">
        <v>1.59</v>
      </c>
      <c r="N32" s="17">
        <v>0.221</v>
      </c>
      <c r="O32" s="17">
        <v>0.7184</v>
      </c>
      <c r="P32" s="29">
        <v>34.58</v>
      </c>
      <c r="Q32" s="28">
        <v>8259</v>
      </c>
      <c r="R32" s="10"/>
      <c r="S32" s="11"/>
      <c r="T32" s="29">
        <v>49.6</v>
      </c>
      <c r="U32" s="11">
        <v>-21.1</v>
      </c>
      <c r="V32" s="11"/>
      <c r="W32" s="21"/>
      <c r="X32" s="12" t="s">
        <v>52</v>
      </c>
      <c r="Y32" s="17" t="s">
        <v>52</v>
      </c>
      <c r="AA32" s="14">
        <f t="shared" si="0"/>
        <v>99.9996</v>
      </c>
      <c r="AB32" s="15" t="str">
        <f t="shared" si="2"/>
        <v> </v>
      </c>
    </row>
    <row r="33" spans="2:28" s="13" customFormat="1" ht="12.75">
      <c r="B33" s="16">
        <v>21</v>
      </c>
      <c r="C33" s="17"/>
      <c r="D33" s="17"/>
      <c r="E33" s="17"/>
      <c r="F33" s="107"/>
      <c r="G33" s="108"/>
      <c r="H33" s="107"/>
      <c r="I33" s="109"/>
      <c r="J33" s="108"/>
      <c r="K33" s="17"/>
      <c r="L33" s="17"/>
      <c r="M33" s="17"/>
      <c r="N33" s="17"/>
      <c r="O33" s="17"/>
      <c r="P33" s="29"/>
      <c r="Q33" s="28"/>
      <c r="R33" s="10"/>
      <c r="S33" s="11"/>
      <c r="T33" s="11"/>
      <c r="U33" s="11"/>
      <c r="V33" s="11"/>
      <c r="W33" s="21"/>
      <c r="X33" s="11"/>
      <c r="Y33" s="17"/>
      <c r="AA33" s="14">
        <f t="shared" si="0"/>
        <v>0</v>
      </c>
      <c r="AB33" s="15" t="str">
        <f t="shared" si="2"/>
        <v> </v>
      </c>
    </row>
    <row r="34" spans="2:28" s="13" customFormat="1" ht="12.75">
      <c r="B34" s="16">
        <v>22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29"/>
      <c r="Q34" s="28"/>
      <c r="R34" s="10"/>
      <c r="S34" s="11"/>
      <c r="T34" s="11"/>
      <c r="U34" s="11"/>
      <c r="V34" s="11"/>
      <c r="W34" s="18"/>
      <c r="X34" s="11"/>
      <c r="Y34" s="17"/>
      <c r="AA34" s="14">
        <f t="shared" si="0"/>
        <v>0</v>
      </c>
      <c r="AB34" s="15" t="str">
        <f t="shared" si="2"/>
        <v> </v>
      </c>
    </row>
    <row r="35" spans="2:28" s="13" customFormat="1" ht="12.75">
      <c r="B35" s="16">
        <v>23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29"/>
      <c r="Q35" s="28"/>
      <c r="R35" s="10"/>
      <c r="S35" s="11"/>
      <c r="T35" s="11"/>
      <c r="U35" s="11"/>
      <c r="V35" s="11"/>
      <c r="W35" s="21"/>
      <c r="X35" s="11"/>
      <c r="Y35" s="17"/>
      <c r="AA35" s="14">
        <f t="shared" si="0"/>
        <v>0</v>
      </c>
      <c r="AB35" s="15" t="str">
        <f t="shared" si="2"/>
        <v> </v>
      </c>
    </row>
    <row r="36" spans="2:28" s="13" customFormat="1" ht="12.75">
      <c r="B36" s="16">
        <v>24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29"/>
      <c r="Q36" s="28"/>
      <c r="R36" s="10"/>
      <c r="S36" s="11"/>
      <c r="T36" s="11"/>
      <c r="U36" s="11"/>
      <c r="V36" s="11"/>
      <c r="W36" s="18"/>
      <c r="X36" s="11"/>
      <c r="Y36" s="11"/>
      <c r="AA36" s="14">
        <f t="shared" si="0"/>
        <v>0</v>
      </c>
      <c r="AB36" s="15" t="str">
        <f t="shared" si="2"/>
        <v> </v>
      </c>
    </row>
    <row r="37" spans="2:28" s="13" customFormat="1" ht="12.75">
      <c r="B37" s="16">
        <v>25</v>
      </c>
      <c r="C37" s="17"/>
      <c r="D37" s="17"/>
      <c r="E37" s="17"/>
      <c r="F37" s="107"/>
      <c r="G37" s="108"/>
      <c r="H37" s="107"/>
      <c r="I37" s="109"/>
      <c r="J37" s="108"/>
      <c r="K37" s="17"/>
      <c r="L37" s="17"/>
      <c r="M37" s="17"/>
      <c r="N37" s="17"/>
      <c r="O37" s="17"/>
      <c r="P37" s="29"/>
      <c r="Q37" s="28"/>
      <c r="R37" s="10"/>
      <c r="S37" s="11"/>
      <c r="T37" s="11"/>
      <c r="U37" s="11"/>
      <c r="V37" s="11"/>
      <c r="W37" s="21"/>
      <c r="X37" s="11"/>
      <c r="Y37" s="11"/>
      <c r="AA37" s="14">
        <f t="shared" si="0"/>
        <v>0</v>
      </c>
      <c r="AB37" s="15" t="str">
        <f t="shared" si="2"/>
        <v> </v>
      </c>
    </row>
    <row r="38" spans="2:28" s="13" customFormat="1" ht="12.75">
      <c r="B38" s="16">
        <v>26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29"/>
      <c r="Q38" s="28"/>
      <c r="R38" s="10"/>
      <c r="S38" s="11"/>
      <c r="T38" s="11"/>
      <c r="U38" s="11"/>
      <c r="V38" s="11"/>
      <c r="W38" s="21"/>
      <c r="X38" s="11"/>
      <c r="Y38" s="17"/>
      <c r="AA38" s="14">
        <f t="shared" si="0"/>
        <v>0</v>
      </c>
      <c r="AB38" s="15" t="str">
        <f t="shared" si="2"/>
        <v> </v>
      </c>
    </row>
    <row r="39" spans="2:28" s="13" customFormat="1" ht="12.75">
      <c r="B39" s="16">
        <v>27</v>
      </c>
      <c r="C39" s="17">
        <v>93.419</v>
      </c>
      <c r="D39" s="17">
        <v>3.4</v>
      </c>
      <c r="E39" s="17">
        <v>1.01</v>
      </c>
      <c r="F39" s="107">
        <v>0.298</v>
      </c>
      <c r="G39" s="108"/>
      <c r="H39" s="107">
        <v>0.0476</v>
      </c>
      <c r="I39" s="109"/>
      <c r="J39" s="108"/>
      <c r="K39" s="17">
        <v>0.0176</v>
      </c>
      <c r="L39" s="17">
        <v>0.0095</v>
      </c>
      <c r="M39" s="17">
        <v>1.57</v>
      </c>
      <c r="N39" s="17">
        <v>0.228</v>
      </c>
      <c r="O39" s="17">
        <v>0.7174</v>
      </c>
      <c r="P39" s="29">
        <v>34.53</v>
      </c>
      <c r="Q39" s="28">
        <v>8247</v>
      </c>
      <c r="R39" s="10"/>
      <c r="S39" s="11"/>
      <c r="T39" s="11">
        <v>49.57</v>
      </c>
      <c r="U39" s="11">
        <v>-21.4</v>
      </c>
      <c r="V39" s="11"/>
      <c r="W39" s="22"/>
      <c r="X39" s="12"/>
      <c r="Y39" s="17"/>
      <c r="AA39" s="14">
        <f t="shared" si="0"/>
        <v>99.9997</v>
      </c>
      <c r="AB39" s="15" t="str">
        <f t="shared" si="2"/>
        <v> </v>
      </c>
    </row>
    <row r="40" spans="2:28" s="13" customFormat="1" ht="12.75">
      <c r="B40" s="16">
        <v>28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29"/>
      <c r="Q40" s="28"/>
      <c r="R40" s="10"/>
      <c r="S40" s="11"/>
      <c r="T40" s="11"/>
      <c r="U40" s="11"/>
      <c r="V40" s="11"/>
      <c r="W40" s="21"/>
      <c r="X40" s="12"/>
      <c r="Y40" s="17"/>
      <c r="AA40" s="14">
        <f t="shared" si="0"/>
        <v>0</v>
      </c>
      <c r="AB40" s="15" t="str">
        <f t="shared" si="2"/>
        <v> </v>
      </c>
    </row>
    <row r="41" spans="2:28" s="13" customFormat="1" ht="12.75">
      <c r="B41" s="16">
        <v>29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29"/>
      <c r="Q41" s="28"/>
      <c r="R41" s="10"/>
      <c r="S41" s="11"/>
      <c r="T41" s="11"/>
      <c r="U41" s="11"/>
      <c r="V41" s="11"/>
      <c r="W41" s="18"/>
      <c r="X41" s="12"/>
      <c r="Y41" s="17"/>
      <c r="AA41" s="14">
        <f t="shared" si="0"/>
        <v>0</v>
      </c>
      <c r="AB41" s="15" t="str">
        <f t="shared" si="2"/>
        <v> </v>
      </c>
    </row>
    <row r="42" spans="2:28" s="13" customFormat="1" ht="12.75">
      <c r="B42" s="16">
        <v>30</v>
      </c>
      <c r="C42" s="17"/>
      <c r="D42" s="17"/>
      <c r="E42" s="17"/>
      <c r="F42" s="107"/>
      <c r="G42" s="108"/>
      <c r="H42" s="107"/>
      <c r="I42" s="109"/>
      <c r="J42" s="108"/>
      <c r="K42" s="17"/>
      <c r="L42" s="17"/>
      <c r="M42" s="17"/>
      <c r="N42" s="17"/>
      <c r="O42" s="17"/>
      <c r="P42" s="29"/>
      <c r="Q42" s="28"/>
      <c r="R42" s="10"/>
      <c r="S42" s="11"/>
      <c r="T42" s="11"/>
      <c r="U42" s="11"/>
      <c r="V42" s="11"/>
      <c r="W42" s="21"/>
      <c r="X42" s="12"/>
      <c r="Y42" s="23"/>
      <c r="AA42" s="14">
        <f t="shared" si="0"/>
        <v>0</v>
      </c>
      <c r="AB42" s="15" t="str">
        <f>IF(AA42=100,"ОК"," ")</f>
        <v> </v>
      </c>
    </row>
    <row r="43" spans="2:28" s="13" customFormat="1" ht="12" customHeight="1"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29"/>
      <c r="Q43" s="28"/>
      <c r="R43" s="10"/>
      <c r="S43" s="11"/>
      <c r="T43" s="11"/>
      <c r="U43" s="11"/>
      <c r="V43" s="11"/>
      <c r="W43" s="12"/>
      <c r="X43" s="12"/>
      <c r="Y43" s="23"/>
      <c r="AA43" s="14">
        <f t="shared" si="0"/>
        <v>0</v>
      </c>
      <c r="AB43" s="15" t="str">
        <f>IF(AA43=100,"ОК"," ")</f>
        <v> </v>
      </c>
    </row>
    <row r="44" spans="2:29" ht="23.25" customHeight="1">
      <c r="B44" s="71" t="s">
        <v>55</v>
      </c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20"/>
      <c r="AA44" s="5"/>
      <c r="AB44" s="6"/>
      <c r="AC44"/>
    </row>
    <row r="45" spans="3:24" ht="12.75"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</row>
    <row r="46" spans="3:24" ht="12.75"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19"/>
      <c r="R46" s="19"/>
      <c r="S46" s="19"/>
      <c r="T46" s="19"/>
      <c r="U46" s="19"/>
      <c r="V46" s="19"/>
      <c r="W46" s="19"/>
      <c r="X46" s="19"/>
    </row>
    <row r="47" spans="3:20" ht="12.75">
      <c r="C47" s="26" t="s">
        <v>106</v>
      </c>
      <c r="D47" s="24"/>
      <c r="E47" s="24"/>
      <c r="F47" s="24"/>
      <c r="G47" s="24"/>
      <c r="H47" s="24"/>
      <c r="I47" s="24"/>
      <c r="J47" s="24"/>
      <c r="K47" s="24"/>
      <c r="L47" s="24" t="s">
        <v>107</v>
      </c>
      <c r="M47" s="24"/>
      <c r="N47" s="24"/>
      <c r="O47" s="24"/>
      <c r="P47" s="24"/>
      <c r="Q47" s="24"/>
      <c r="R47" s="24"/>
      <c r="S47" s="24" t="s">
        <v>108</v>
      </c>
      <c r="T47" s="24"/>
    </row>
    <row r="48" spans="3:22" ht="12.75">
      <c r="C48" s="1" t="s">
        <v>32</v>
      </c>
      <c r="L48" s="2" t="s">
        <v>0</v>
      </c>
      <c r="N48" s="2"/>
      <c r="P48" s="2" t="s">
        <v>1</v>
      </c>
      <c r="T48" s="2" t="s">
        <v>2</v>
      </c>
      <c r="U48" s="2"/>
      <c r="V48" s="2"/>
    </row>
    <row r="49" spans="3:20" ht="18" customHeight="1">
      <c r="C49" s="26" t="s">
        <v>41</v>
      </c>
      <c r="D49" s="27"/>
      <c r="E49" s="27"/>
      <c r="F49" s="27"/>
      <c r="G49" s="27"/>
      <c r="H49" s="27"/>
      <c r="I49" s="27"/>
      <c r="J49" s="27"/>
      <c r="K49" s="27"/>
      <c r="L49" s="27" t="s">
        <v>35</v>
      </c>
      <c r="M49" s="27"/>
      <c r="N49" s="27"/>
      <c r="O49" s="27"/>
      <c r="P49" s="27"/>
      <c r="Q49" s="27"/>
      <c r="R49" s="27"/>
      <c r="S49" s="24" t="s">
        <v>108</v>
      </c>
      <c r="T49" s="27"/>
    </row>
    <row r="50" spans="3:22" ht="12.75">
      <c r="C50" s="1" t="s">
        <v>33</v>
      </c>
      <c r="G50" s="68"/>
      <c r="H50" s="68"/>
      <c r="I50" s="68"/>
      <c r="J50" s="68"/>
      <c r="K50" s="68"/>
      <c r="L50" s="2" t="s">
        <v>0</v>
      </c>
      <c r="M50" s="68"/>
      <c r="N50" s="68"/>
      <c r="O50" s="68"/>
      <c r="P50" s="2" t="s">
        <v>1</v>
      </c>
      <c r="Q50" s="68"/>
      <c r="R50" s="68"/>
      <c r="S50" s="68"/>
      <c r="T50" s="2" t="s">
        <v>2</v>
      </c>
      <c r="U50" s="2"/>
      <c r="V50" s="2"/>
    </row>
    <row r="52" spans="3:25" ht="12.75"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</row>
  </sheetData>
  <sheetProtection/>
  <mergeCells count="58">
    <mergeCell ref="F24:G24"/>
    <mergeCell ref="H24:J24"/>
    <mergeCell ref="F37:G37"/>
    <mergeCell ref="H37:J37"/>
    <mergeCell ref="F28:G28"/>
    <mergeCell ref="H28:J28"/>
    <mergeCell ref="F26:G26"/>
    <mergeCell ref="H26:J26"/>
    <mergeCell ref="F42:G42"/>
    <mergeCell ref="H42:J42"/>
    <mergeCell ref="F29:G29"/>
    <mergeCell ref="H29:J29"/>
    <mergeCell ref="F33:G33"/>
    <mergeCell ref="H33:J33"/>
    <mergeCell ref="F39:G39"/>
    <mergeCell ref="H39:J39"/>
    <mergeCell ref="F32:G32"/>
    <mergeCell ref="H32:J32"/>
    <mergeCell ref="F16:G16"/>
    <mergeCell ref="H16:J16"/>
    <mergeCell ref="F22:G22"/>
    <mergeCell ref="H22:J22"/>
    <mergeCell ref="O10:O12"/>
    <mergeCell ref="P10:P12"/>
    <mergeCell ref="F14:G14"/>
    <mergeCell ref="H14:J14"/>
    <mergeCell ref="F18:G18"/>
    <mergeCell ref="H18:J18"/>
    <mergeCell ref="W2:Y2"/>
    <mergeCell ref="C6:AA6"/>
    <mergeCell ref="B7:Y7"/>
    <mergeCell ref="B8:Y8"/>
    <mergeCell ref="B9:B12"/>
    <mergeCell ref="C9:N9"/>
    <mergeCell ref="X9:X12"/>
    <mergeCell ref="Y9:Y12"/>
    <mergeCell ref="C10:C12"/>
    <mergeCell ref="D10:D12"/>
    <mergeCell ref="S10:S12"/>
    <mergeCell ref="T10:T12"/>
    <mergeCell ref="V9:V12"/>
    <mergeCell ref="W9:W12"/>
    <mergeCell ref="G10:G12"/>
    <mergeCell ref="H10:H12"/>
    <mergeCell ref="O9:T9"/>
    <mergeCell ref="U9:U12"/>
    <mergeCell ref="Q10:Q12"/>
    <mergeCell ref="R10:R12"/>
    <mergeCell ref="E10:E12"/>
    <mergeCell ref="F10:F12"/>
    <mergeCell ref="I10:I12"/>
    <mergeCell ref="J10:J12"/>
    <mergeCell ref="B44:X44"/>
    <mergeCell ref="C45:X45"/>
    <mergeCell ref="K10:K12"/>
    <mergeCell ref="L10:L12"/>
    <mergeCell ref="M10:M12"/>
    <mergeCell ref="N10:N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AC52"/>
  <sheetViews>
    <sheetView view="pageBreakPreview" zoomScaleSheetLayoutView="100" workbookViewId="0" topLeftCell="A10">
      <selection activeCell="B7" sqref="B7:Y7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3" t="s">
        <v>4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3" t="s">
        <v>34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74"/>
      <c r="X2" s="75"/>
      <c r="Y2" s="75"/>
      <c r="Z2" s="4"/>
      <c r="AA2" s="4"/>
    </row>
    <row r="3" spans="2:27" ht="12.75">
      <c r="B3" s="8" t="s">
        <v>38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3" t="s">
        <v>39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21.75" customHeight="1">
      <c r="C6" s="76" t="s">
        <v>29</v>
      </c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101"/>
    </row>
    <row r="7" spans="2:27" ht="18.75" customHeight="1">
      <c r="B7" s="102" t="s">
        <v>58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4"/>
      <c r="AA7" s="4"/>
    </row>
    <row r="8" spans="2:27" ht="18" customHeight="1">
      <c r="B8" s="104" t="s">
        <v>98</v>
      </c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4"/>
      <c r="AA8" s="4"/>
    </row>
    <row r="9" spans="2:29" ht="32.25" customHeight="1">
      <c r="B9" s="78" t="s">
        <v>11</v>
      </c>
      <c r="C9" s="95" t="s">
        <v>30</v>
      </c>
      <c r="D9" s="96"/>
      <c r="E9" s="96"/>
      <c r="F9" s="96"/>
      <c r="G9" s="96"/>
      <c r="H9" s="96"/>
      <c r="I9" s="96"/>
      <c r="J9" s="96"/>
      <c r="K9" s="96"/>
      <c r="L9" s="96"/>
      <c r="M9" s="96"/>
      <c r="N9" s="97"/>
      <c r="O9" s="82" t="s">
        <v>31</v>
      </c>
      <c r="P9" s="83"/>
      <c r="Q9" s="83"/>
      <c r="R9" s="84"/>
      <c r="S9" s="84"/>
      <c r="T9" s="85"/>
      <c r="U9" s="86" t="s">
        <v>27</v>
      </c>
      <c r="V9" s="94" t="s">
        <v>28</v>
      </c>
      <c r="W9" s="81" t="s">
        <v>24</v>
      </c>
      <c r="X9" s="81" t="s">
        <v>25</v>
      </c>
      <c r="Y9" s="81" t="s">
        <v>26</v>
      </c>
      <c r="Z9" s="4"/>
      <c r="AB9" s="7"/>
      <c r="AC9"/>
    </row>
    <row r="10" spans="2:29" ht="48.75" customHeight="1">
      <c r="B10" s="79"/>
      <c r="C10" s="73" t="s">
        <v>12</v>
      </c>
      <c r="D10" s="73" t="s">
        <v>13</v>
      </c>
      <c r="E10" s="73" t="s">
        <v>14</v>
      </c>
      <c r="F10" s="73" t="s">
        <v>15</v>
      </c>
      <c r="G10" s="73" t="s">
        <v>16</v>
      </c>
      <c r="H10" s="73" t="s">
        <v>17</v>
      </c>
      <c r="I10" s="73" t="s">
        <v>18</v>
      </c>
      <c r="J10" s="73" t="s">
        <v>19</v>
      </c>
      <c r="K10" s="73" t="s">
        <v>20</v>
      </c>
      <c r="L10" s="73" t="s">
        <v>21</v>
      </c>
      <c r="M10" s="89" t="s">
        <v>22</v>
      </c>
      <c r="N10" s="89" t="s">
        <v>23</v>
      </c>
      <c r="O10" s="89" t="s">
        <v>5</v>
      </c>
      <c r="P10" s="98" t="s">
        <v>6</v>
      </c>
      <c r="Q10" s="89" t="s">
        <v>8</v>
      </c>
      <c r="R10" s="89" t="s">
        <v>7</v>
      </c>
      <c r="S10" s="89" t="s">
        <v>9</v>
      </c>
      <c r="T10" s="89" t="s">
        <v>10</v>
      </c>
      <c r="U10" s="87"/>
      <c r="V10" s="92"/>
      <c r="W10" s="81"/>
      <c r="X10" s="81"/>
      <c r="Y10" s="81"/>
      <c r="Z10" s="4"/>
      <c r="AB10" s="7"/>
      <c r="AC10"/>
    </row>
    <row r="11" spans="2:29" ht="15.75" customHeight="1">
      <c r="B11" s="79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92"/>
      <c r="N11" s="92"/>
      <c r="O11" s="92"/>
      <c r="P11" s="99"/>
      <c r="Q11" s="90"/>
      <c r="R11" s="92"/>
      <c r="S11" s="92"/>
      <c r="T11" s="92"/>
      <c r="U11" s="87"/>
      <c r="V11" s="92"/>
      <c r="W11" s="81"/>
      <c r="X11" s="81"/>
      <c r="Y11" s="81"/>
      <c r="Z11" s="4"/>
      <c r="AB11" s="7"/>
      <c r="AC11"/>
    </row>
    <row r="12" spans="2:29" ht="21" customHeight="1">
      <c r="B12" s="80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93"/>
      <c r="N12" s="93"/>
      <c r="O12" s="93"/>
      <c r="P12" s="100"/>
      <c r="Q12" s="91"/>
      <c r="R12" s="93"/>
      <c r="S12" s="93"/>
      <c r="T12" s="93"/>
      <c r="U12" s="88"/>
      <c r="V12" s="93"/>
      <c r="W12" s="81"/>
      <c r="X12" s="81"/>
      <c r="Y12" s="81"/>
      <c r="Z12" s="4"/>
      <c r="AB12" s="7"/>
      <c r="AC12"/>
    </row>
    <row r="13" spans="2:28" s="13" customFormat="1" ht="12.75">
      <c r="B13" s="9">
        <v>1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>
        <v>0.7258</v>
      </c>
      <c r="P13" s="29"/>
      <c r="Q13" s="28"/>
      <c r="R13" s="10"/>
      <c r="S13" s="11"/>
      <c r="T13" s="11"/>
      <c r="U13" s="70">
        <v>-7.6</v>
      </c>
      <c r="V13" s="11"/>
      <c r="W13" s="63"/>
      <c r="X13" s="11"/>
      <c r="Y13" s="11"/>
      <c r="AA13" s="14">
        <f>SUM(C13:N13)</f>
        <v>0</v>
      </c>
      <c r="AB13" s="15" t="str">
        <f>IF(AA13=100,"ОК"," ")</f>
        <v> </v>
      </c>
    </row>
    <row r="14" spans="2:28" s="13" customFormat="1" ht="12.75">
      <c r="B14" s="9">
        <v>2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>
        <v>0.7257</v>
      </c>
      <c r="P14" s="29"/>
      <c r="Q14" s="28"/>
      <c r="R14" s="10"/>
      <c r="S14" s="11"/>
      <c r="T14" s="11"/>
      <c r="U14" s="11">
        <v>-3.7</v>
      </c>
      <c r="V14" s="11"/>
      <c r="W14" s="22"/>
      <c r="X14" s="11"/>
      <c r="Y14" s="11"/>
      <c r="AA14" s="14">
        <f aca="true" t="shared" si="0" ref="AA14:AA43">SUM(C14:N14)</f>
        <v>0</v>
      </c>
      <c r="AB14" s="15" t="str">
        <f>IF(AA14=100,"ОК"," ")</f>
        <v> </v>
      </c>
    </row>
    <row r="15" spans="2:28" s="13" customFormat="1" ht="12.75">
      <c r="B15" s="9">
        <v>3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>
        <v>0.7255</v>
      </c>
      <c r="Q15" s="18"/>
      <c r="R15" s="18"/>
      <c r="S15" s="18"/>
      <c r="T15" s="11"/>
      <c r="U15" s="11">
        <v>-3.3</v>
      </c>
      <c r="V15" s="11"/>
      <c r="W15" s="63"/>
      <c r="X15" s="11"/>
      <c r="Y15" s="11"/>
      <c r="AA15" s="14">
        <f t="shared" si="0"/>
        <v>0</v>
      </c>
      <c r="AB15" s="15" t="str">
        <f>IF(AA15=100,"ОК"," ")</f>
        <v> </v>
      </c>
    </row>
    <row r="16" spans="2:28" s="13" customFormat="1" ht="12.75">
      <c r="B16" s="9">
        <v>4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>
        <v>0.7259</v>
      </c>
      <c r="P16" s="29"/>
      <c r="Q16" s="28"/>
      <c r="R16" s="29"/>
      <c r="S16" s="11"/>
      <c r="T16" s="29"/>
      <c r="U16" s="10"/>
      <c r="V16" s="11"/>
      <c r="W16" s="63"/>
      <c r="X16" s="11"/>
      <c r="Y16" s="11"/>
      <c r="AA16" s="14">
        <f t="shared" si="0"/>
        <v>0</v>
      </c>
      <c r="AB16" s="15" t="str">
        <f aca="true" t="shared" si="1" ref="AB16:AB23">IF(AA16=100,"ОК"," ")</f>
        <v> </v>
      </c>
    </row>
    <row r="17" spans="2:28" s="13" customFormat="1" ht="12.75">
      <c r="B17" s="9">
        <v>5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>
        <v>0.7252</v>
      </c>
      <c r="P17" s="29"/>
      <c r="Q17" s="28"/>
      <c r="R17" s="10"/>
      <c r="S17" s="11"/>
      <c r="U17" s="11"/>
      <c r="V17" s="11"/>
      <c r="W17" s="22"/>
      <c r="X17" s="11"/>
      <c r="Y17" s="11"/>
      <c r="AA17" s="14">
        <f t="shared" si="0"/>
        <v>0</v>
      </c>
      <c r="AB17" s="15" t="str">
        <f t="shared" si="1"/>
        <v> </v>
      </c>
    </row>
    <row r="18" spans="2:28" s="13" customFormat="1" ht="12.75">
      <c r="B18" s="9">
        <v>6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>
        <v>0.7248</v>
      </c>
      <c r="P18" s="29"/>
      <c r="Q18" s="28"/>
      <c r="R18" s="10"/>
      <c r="S18" s="11"/>
      <c r="T18" s="29"/>
      <c r="U18" s="11">
        <v>-3.9</v>
      </c>
      <c r="V18" s="11"/>
      <c r="W18" s="22"/>
      <c r="X18" s="11"/>
      <c r="Y18" s="11"/>
      <c r="AA18" s="14">
        <f t="shared" si="0"/>
        <v>0</v>
      </c>
      <c r="AB18" s="15" t="str">
        <f t="shared" si="1"/>
        <v> </v>
      </c>
    </row>
    <row r="19" spans="2:28" s="13" customFormat="1" ht="12.75">
      <c r="B19" s="9">
        <v>7</v>
      </c>
      <c r="C19" s="17">
        <v>92.2396</v>
      </c>
      <c r="D19" s="17">
        <v>4.2237</v>
      </c>
      <c r="E19" s="17">
        <v>1.0206</v>
      </c>
      <c r="F19" s="17">
        <v>0.1348</v>
      </c>
      <c r="G19" s="17">
        <v>0.2266</v>
      </c>
      <c r="H19" s="17">
        <v>0.0118</v>
      </c>
      <c r="I19" s="17">
        <v>0.0683</v>
      </c>
      <c r="J19" s="17">
        <v>0.0561</v>
      </c>
      <c r="K19" s="17">
        <v>0.1639</v>
      </c>
      <c r="L19" s="17">
        <v>0.0136</v>
      </c>
      <c r="M19" s="17">
        <v>1.5306</v>
      </c>
      <c r="N19" s="17">
        <v>0.3104</v>
      </c>
      <c r="O19" s="17">
        <v>0.7247</v>
      </c>
      <c r="P19" s="29">
        <v>35.08</v>
      </c>
      <c r="Q19" s="28">
        <v>8379</v>
      </c>
      <c r="R19" s="29">
        <v>38.84</v>
      </c>
      <c r="S19" s="11">
        <v>9277</v>
      </c>
      <c r="T19" s="29">
        <v>49.86</v>
      </c>
      <c r="U19" s="11">
        <v>-4.5</v>
      </c>
      <c r="V19" s="11"/>
      <c r="W19" s="22"/>
      <c r="X19" s="11"/>
      <c r="Y19" s="11"/>
      <c r="AA19" s="14">
        <f t="shared" si="0"/>
        <v>99.99999999999999</v>
      </c>
      <c r="AB19" s="15" t="str">
        <f t="shared" si="1"/>
        <v>ОК</v>
      </c>
    </row>
    <row r="20" spans="2:28" s="13" customFormat="1" ht="12.75">
      <c r="B20" s="9">
        <v>8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>
        <v>0.7248</v>
      </c>
      <c r="P20" s="29"/>
      <c r="Q20" s="28"/>
      <c r="R20" s="29"/>
      <c r="S20" s="11"/>
      <c r="T20" s="29"/>
      <c r="U20" s="11">
        <v>-5.2</v>
      </c>
      <c r="V20" s="11"/>
      <c r="W20" s="22"/>
      <c r="X20" s="11"/>
      <c r="Y20" s="11"/>
      <c r="AA20" s="14">
        <f t="shared" si="0"/>
        <v>0</v>
      </c>
      <c r="AB20" s="15" t="str">
        <f t="shared" si="1"/>
        <v> </v>
      </c>
    </row>
    <row r="21" spans="2:28" s="13" customFormat="1" ht="12.75">
      <c r="B21" s="9">
        <v>9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>
        <v>0.7288</v>
      </c>
      <c r="P21" s="29"/>
      <c r="Q21" s="28"/>
      <c r="R21" s="29"/>
      <c r="S21" s="11"/>
      <c r="T21" s="29"/>
      <c r="U21" s="11">
        <v>-4.5</v>
      </c>
      <c r="V21" s="11"/>
      <c r="W21" s="63"/>
      <c r="X21" s="11"/>
      <c r="Y21" s="11"/>
      <c r="AA21" s="14">
        <f t="shared" si="0"/>
        <v>0</v>
      </c>
      <c r="AB21" s="15" t="str">
        <f t="shared" si="1"/>
        <v> </v>
      </c>
    </row>
    <row r="22" spans="2:28" s="13" customFormat="1" ht="12.75">
      <c r="B22" s="9">
        <v>10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>
        <v>0.7287</v>
      </c>
      <c r="P22" s="29"/>
      <c r="Q22" s="28"/>
      <c r="R22" s="29"/>
      <c r="S22" s="11"/>
      <c r="T22" s="29"/>
      <c r="U22" s="10">
        <v>-4.5</v>
      </c>
      <c r="V22" s="11"/>
      <c r="W22" s="22"/>
      <c r="X22" s="11"/>
      <c r="Y22" s="11"/>
      <c r="AA22" s="14">
        <f t="shared" si="0"/>
        <v>0</v>
      </c>
      <c r="AB22" s="15" t="str">
        <f t="shared" si="1"/>
        <v> </v>
      </c>
    </row>
    <row r="23" spans="2:28" s="13" customFormat="1" ht="12.75">
      <c r="B23" s="9">
        <v>11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>
        <v>0.7284</v>
      </c>
      <c r="P23" s="29"/>
      <c r="Q23" s="28"/>
      <c r="R23" s="29"/>
      <c r="S23" s="11"/>
      <c r="T23" s="29"/>
      <c r="U23" s="11"/>
      <c r="V23" s="11"/>
      <c r="W23" s="64"/>
      <c r="X23" s="11"/>
      <c r="Y23" s="11"/>
      <c r="AA23" s="14">
        <f t="shared" si="0"/>
        <v>0</v>
      </c>
      <c r="AB23" s="15" t="str">
        <f t="shared" si="1"/>
        <v> </v>
      </c>
    </row>
    <row r="24" spans="2:28" s="13" customFormat="1" ht="12.75">
      <c r="B24" s="9">
        <v>12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>
        <v>0.7276</v>
      </c>
      <c r="P24" s="29"/>
      <c r="Q24" s="28"/>
      <c r="R24" s="29"/>
      <c r="S24" s="11"/>
      <c r="T24" s="29"/>
      <c r="U24" s="11"/>
      <c r="V24" s="11"/>
      <c r="W24" s="22"/>
      <c r="X24" s="11"/>
      <c r="Y24" s="11"/>
      <c r="AA24" s="14">
        <f t="shared" si="0"/>
        <v>0</v>
      </c>
      <c r="AB24" s="15"/>
    </row>
    <row r="25" spans="2:28" s="13" customFormat="1" ht="12.75">
      <c r="B25" s="9">
        <v>13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>
        <v>0.7277</v>
      </c>
      <c r="P25" s="29"/>
      <c r="Q25" s="28"/>
      <c r="R25" s="29"/>
      <c r="S25" s="11"/>
      <c r="T25" s="29"/>
      <c r="U25" s="11">
        <v>-7.9</v>
      </c>
      <c r="V25" s="11"/>
      <c r="W25" s="63"/>
      <c r="X25" s="11"/>
      <c r="Y25" s="11"/>
      <c r="AA25" s="14">
        <f t="shared" si="0"/>
        <v>0</v>
      </c>
      <c r="AB25" s="15"/>
    </row>
    <row r="26" spans="2:28" s="13" customFormat="1" ht="12.75">
      <c r="B26" s="9">
        <v>14</v>
      </c>
      <c r="C26" s="17">
        <v>92.5068</v>
      </c>
      <c r="D26" s="17">
        <v>4.0057</v>
      </c>
      <c r="E26" s="17">
        <v>0.9641</v>
      </c>
      <c r="F26" s="17">
        <v>0.1283</v>
      </c>
      <c r="G26" s="17">
        <v>0.2161</v>
      </c>
      <c r="H26" s="17">
        <v>0.0058</v>
      </c>
      <c r="I26" s="17">
        <v>0.0636</v>
      </c>
      <c r="J26" s="17">
        <v>0.0522</v>
      </c>
      <c r="K26" s="17">
        <v>0.1852</v>
      </c>
      <c r="L26" s="17">
        <v>0.0107</v>
      </c>
      <c r="M26" s="17">
        <v>1.5755</v>
      </c>
      <c r="N26" s="17">
        <v>0.286</v>
      </c>
      <c r="O26" s="17">
        <v>0.7274</v>
      </c>
      <c r="P26" s="29">
        <v>34.98</v>
      </c>
      <c r="Q26" s="28">
        <v>8355</v>
      </c>
      <c r="R26" s="29">
        <v>38.74</v>
      </c>
      <c r="S26" s="11">
        <v>9253</v>
      </c>
      <c r="T26" s="29">
        <v>49.8</v>
      </c>
      <c r="U26" s="11">
        <v>-7.3</v>
      </c>
      <c r="V26" s="11"/>
      <c r="W26" s="64"/>
      <c r="X26" s="11"/>
      <c r="Y26" s="11"/>
      <c r="AA26" s="14">
        <f t="shared" si="0"/>
        <v>99.99999999999999</v>
      </c>
      <c r="AB26" s="15"/>
    </row>
    <row r="27" spans="2:28" s="13" customFormat="1" ht="12.75">
      <c r="B27" s="9">
        <v>15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>
        <v>0.7271</v>
      </c>
      <c r="P27" s="29"/>
      <c r="Q27" s="28"/>
      <c r="R27" s="29"/>
      <c r="S27" s="11"/>
      <c r="T27" s="29"/>
      <c r="U27" s="11">
        <v>-9.6</v>
      </c>
      <c r="V27" s="11"/>
      <c r="W27" s="22"/>
      <c r="X27" s="11"/>
      <c r="Y27" s="17"/>
      <c r="AA27" s="14">
        <f t="shared" si="0"/>
        <v>0</v>
      </c>
      <c r="AB27" s="15" t="str">
        <f>IF(AA27=100,"ОК"," ")</f>
        <v> </v>
      </c>
    </row>
    <row r="28" spans="2:28" s="13" customFormat="1" ht="12.75">
      <c r="B28" s="16">
        <v>16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>
        <v>0.7269</v>
      </c>
      <c r="P28" s="29"/>
      <c r="Q28" s="28"/>
      <c r="R28" s="29"/>
      <c r="S28" s="11"/>
      <c r="T28" s="29"/>
      <c r="U28" s="11">
        <v>-10.4</v>
      </c>
      <c r="V28" s="11"/>
      <c r="W28" s="12"/>
      <c r="X28" s="11"/>
      <c r="Y28" s="17"/>
      <c r="AA28" s="14">
        <f t="shared" si="0"/>
        <v>0</v>
      </c>
      <c r="AB28" s="15" t="str">
        <f aca="true" t="shared" si="2" ref="AB28:AB43">IF(AA28=100,"ОК"," ")</f>
        <v> </v>
      </c>
    </row>
    <row r="29" spans="2:28" s="13" customFormat="1" ht="12.75">
      <c r="B29" s="16">
        <v>17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>
        <v>0.7268</v>
      </c>
      <c r="P29" s="29"/>
      <c r="Q29" s="28"/>
      <c r="R29" s="29"/>
      <c r="S29" s="11"/>
      <c r="T29" s="29"/>
      <c r="U29" s="11">
        <v>-10.3</v>
      </c>
      <c r="V29" s="11"/>
      <c r="W29" s="64"/>
      <c r="X29" s="11"/>
      <c r="Y29" s="17"/>
      <c r="AA29" s="14">
        <f t="shared" si="0"/>
        <v>0</v>
      </c>
      <c r="AB29" s="15" t="str">
        <f t="shared" si="2"/>
        <v> </v>
      </c>
    </row>
    <row r="30" spans="2:28" s="13" customFormat="1" ht="12.75">
      <c r="B30" s="16">
        <v>18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>
        <v>0.7265</v>
      </c>
      <c r="P30" s="29"/>
      <c r="Q30" s="28"/>
      <c r="R30" s="29"/>
      <c r="S30" s="11"/>
      <c r="T30" s="29"/>
      <c r="U30" s="11"/>
      <c r="V30" s="11"/>
      <c r="W30" s="12"/>
      <c r="X30" s="11"/>
      <c r="Y30" s="17"/>
      <c r="AA30" s="14">
        <f t="shared" si="0"/>
        <v>0</v>
      </c>
      <c r="AB30" s="15" t="str">
        <f t="shared" si="2"/>
        <v> </v>
      </c>
    </row>
    <row r="31" spans="2:28" s="13" customFormat="1" ht="12.75">
      <c r="B31" s="16">
        <v>19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>
        <v>0.7262</v>
      </c>
      <c r="P31" s="29"/>
      <c r="Q31" s="28"/>
      <c r="R31" s="29"/>
      <c r="S31" s="11"/>
      <c r="T31" s="29"/>
      <c r="U31" s="11"/>
      <c r="V31" s="11"/>
      <c r="W31" s="12"/>
      <c r="X31" s="11"/>
      <c r="Y31" s="17"/>
      <c r="AA31" s="14">
        <f t="shared" si="0"/>
        <v>0</v>
      </c>
      <c r="AB31" s="15" t="str">
        <f t="shared" si="2"/>
        <v> </v>
      </c>
    </row>
    <row r="32" spans="2:28" s="13" customFormat="1" ht="12.75">
      <c r="B32" s="16">
        <v>20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>
        <v>0.726</v>
      </c>
      <c r="P32" s="29"/>
      <c r="Q32" s="28"/>
      <c r="R32" s="29"/>
      <c r="S32" s="11"/>
      <c r="T32" s="29"/>
      <c r="U32" s="11"/>
      <c r="V32" s="11"/>
      <c r="W32" s="22"/>
      <c r="X32" s="11"/>
      <c r="Y32" s="17"/>
      <c r="AA32" s="14">
        <f t="shared" si="0"/>
        <v>0</v>
      </c>
      <c r="AB32" s="15" t="str">
        <f t="shared" si="2"/>
        <v> </v>
      </c>
    </row>
    <row r="33" spans="2:28" s="13" customFormat="1" ht="12.75">
      <c r="B33" s="16">
        <v>21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>
        <v>0.7257</v>
      </c>
      <c r="P33" s="29"/>
      <c r="Q33" s="28"/>
      <c r="R33" s="29"/>
      <c r="S33" s="11"/>
      <c r="T33" s="29"/>
      <c r="U33" s="11">
        <v>-9.2</v>
      </c>
      <c r="V33" s="11"/>
      <c r="W33" s="22" t="s">
        <v>43</v>
      </c>
      <c r="X33" s="11"/>
      <c r="Y33" s="17"/>
      <c r="AA33" s="14">
        <f t="shared" si="0"/>
        <v>0</v>
      </c>
      <c r="AB33" s="15" t="str">
        <f t="shared" si="2"/>
        <v> </v>
      </c>
    </row>
    <row r="34" spans="2:28" s="13" customFormat="1" ht="12.75">
      <c r="B34" s="16">
        <v>22</v>
      </c>
      <c r="C34" s="17">
        <v>92.3768</v>
      </c>
      <c r="D34" s="17">
        <v>4.1008</v>
      </c>
      <c r="E34" s="17">
        <v>0.9875</v>
      </c>
      <c r="F34" s="17">
        <v>0.1298</v>
      </c>
      <c r="G34" s="17">
        <v>0.2193</v>
      </c>
      <c r="H34" s="17">
        <v>0.012</v>
      </c>
      <c r="I34" s="17">
        <v>0.0658</v>
      </c>
      <c r="J34" s="17">
        <v>0.0536</v>
      </c>
      <c r="K34" s="17">
        <v>0.1655</v>
      </c>
      <c r="L34" s="17">
        <v>0.0081</v>
      </c>
      <c r="M34" s="17">
        <v>1.5717</v>
      </c>
      <c r="N34" s="17">
        <v>0.3091</v>
      </c>
      <c r="O34" s="17">
        <v>0.7254</v>
      </c>
      <c r="P34" s="29">
        <v>35</v>
      </c>
      <c r="Q34" s="28">
        <v>8360</v>
      </c>
      <c r="R34" s="29">
        <v>38.76</v>
      </c>
      <c r="S34" s="11">
        <v>9258</v>
      </c>
      <c r="T34" s="29">
        <v>49.8</v>
      </c>
      <c r="U34" s="11">
        <v>-9.6</v>
      </c>
      <c r="V34" s="11"/>
      <c r="W34" s="63"/>
      <c r="X34" s="11"/>
      <c r="Y34" s="17"/>
      <c r="AA34" s="14">
        <f t="shared" si="0"/>
        <v>100</v>
      </c>
      <c r="AB34" s="15" t="str">
        <f t="shared" si="2"/>
        <v>ОК</v>
      </c>
    </row>
    <row r="35" spans="2:28" s="13" customFormat="1" ht="12.75">
      <c r="B35" s="16">
        <v>23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>
        <v>0.725</v>
      </c>
      <c r="P35" s="29"/>
      <c r="Q35" s="28"/>
      <c r="R35" s="29"/>
      <c r="S35" s="11"/>
      <c r="T35" s="29"/>
      <c r="U35" s="11">
        <v>-10.3</v>
      </c>
      <c r="V35" s="11"/>
      <c r="W35" s="64"/>
      <c r="X35" s="11"/>
      <c r="Y35" s="17"/>
      <c r="AA35" s="14">
        <f t="shared" si="0"/>
        <v>0</v>
      </c>
      <c r="AB35" s="15" t="str">
        <f t="shared" si="2"/>
        <v> </v>
      </c>
    </row>
    <row r="36" spans="2:28" s="13" customFormat="1" ht="12.75">
      <c r="B36" s="16">
        <v>24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>
        <v>0.7246</v>
      </c>
      <c r="P36" s="29"/>
      <c r="Q36" s="28"/>
      <c r="R36" s="29"/>
      <c r="S36" s="11"/>
      <c r="T36" s="29"/>
      <c r="U36" s="11">
        <v>-9.9</v>
      </c>
      <c r="V36" s="11"/>
      <c r="W36" s="63"/>
      <c r="X36" s="11"/>
      <c r="Y36" s="11"/>
      <c r="AA36" s="14">
        <f t="shared" si="0"/>
        <v>0</v>
      </c>
      <c r="AB36" s="15" t="str">
        <f t="shared" si="2"/>
        <v> </v>
      </c>
    </row>
    <row r="37" spans="2:28" s="13" customFormat="1" ht="12.75">
      <c r="B37" s="16">
        <v>25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>
        <v>0.7244</v>
      </c>
      <c r="P37" s="29"/>
      <c r="Q37" s="28"/>
      <c r="R37" s="29"/>
      <c r="S37" s="11"/>
      <c r="T37" s="29"/>
      <c r="U37" s="11"/>
      <c r="V37" s="11"/>
      <c r="W37" s="64"/>
      <c r="X37" s="11"/>
      <c r="Y37" s="11"/>
      <c r="AA37" s="14">
        <f t="shared" si="0"/>
        <v>0</v>
      </c>
      <c r="AB37" s="15" t="str">
        <f t="shared" si="2"/>
        <v> </v>
      </c>
    </row>
    <row r="38" spans="2:28" s="13" customFormat="1" ht="12.75">
      <c r="B38" s="16">
        <v>26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>
        <v>0.7244</v>
      </c>
      <c r="P38" s="29"/>
      <c r="Q38" s="28"/>
      <c r="R38" s="29"/>
      <c r="S38" s="11"/>
      <c r="T38" s="29"/>
      <c r="U38" s="11"/>
      <c r="V38" s="11"/>
      <c r="W38" s="64"/>
      <c r="X38" s="11"/>
      <c r="Y38" s="17"/>
      <c r="AA38" s="14">
        <f t="shared" si="0"/>
        <v>0</v>
      </c>
      <c r="AB38" s="15" t="str">
        <f t="shared" si="2"/>
        <v> </v>
      </c>
    </row>
    <row r="39" spans="2:28" s="13" customFormat="1" ht="12.75">
      <c r="B39" s="16">
        <v>27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>
        <v>0.7244</v>
      </c>
      <c r="P39" s="29"/>
      <c r="Q39" s="28"/>
      <c r="R39" s="29"/>
      <c r="S39" s="11"/>
      <c r="T39" s="29"/>
      <c r="U39" s="11"/>
      <c r="V39" s="11"/>
      <c r="W39" s="12"/>
      <c r="X39" s="12"/>
      <c r="Y39" s="12"/>
      <c r="AA39" s="14">
        <f t="shared" si="0"/>
        <v>0</v>
      </c>
      <c r="AB39" s="15" t="str">
        <f t="shared" si="2"/>
        <v> </v>
      </c>
    </row>
    <row r="40" spans="2:28" s="13" customFormat="1" ht="12.75">
      <c r="B40" s="16">
        <v>28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>
        <v>0.7242</v>
      </c>
      <c r="P40" s="29"/>
      <c r="Q40" s="28"/>
      <c r="R40" s="29"/>
      <c r="S40" s="11"/>
      <c r="T40" s="29"/>
      <c r="U40" s="11"/>
      <c r="V40" s="11"/>
      <c r="W40" s="22"/>
      <c r="X40" s="12"/>
      <c r="Y40" s="17"/>
      <c r="AA40" s="14">
        <f t="shared" si="0"/>
        <v>0</v>
      </c>
      <c r="AB40" s="15" t="str">
        <f t="shared" si="2"/>
        <v> </v>
      </c>
    </row>
    <row r="41" spans="2:28" s="13" customFormat="1" ht="12.75">
      <c r="B41" s="16">
        <v>29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>
        <v>0.724</v>
      </c>
      <c r="P41" s="29"/>
      <c r="Q41" s="28"/>
      <c r="R41" s="29"/>
      <c r="S41" s="11"/>
      <c r="T41" s="29"/>
      <c r="U41" s="11">
        <v>-11.1</v>
      </c>
      <c r="V41" s="11"/>
      <c r="W41" s="63"/>
      <c r="X41" s="12"/>
      <c r="Y41" s="17"/>
      <c r="AA41" s="14">
        <f t="shared" si="0"/>
        <v>0</v>
      </c>
      <c r="AB41" s="15" t="str">
        <f t="shared" si="2"/>
        <v> </v>
      </c>
    </row>
    <row r="42" spans="2:28" s="13" customFormat="1" ht="12.75">
      <c r="B42" s="16">
        <v>30</v>
      </c>
      <c r="C42" s="17">
        <v>92.2519</v>
      </c>
      <c r="D42" s="17">
        <v>4.1151</v>
      </c>
      <c r="E42" s="17">
        <v>1.0096</v>
      </c>
      <c r="F42" s="17">
        <v>0.1342</v>
      </c>
      <c r="G42" s="17">
        <v>0.2256</v>
      </c>
      <c r="H42" s="17">
        <v>0.0077</v>
      </c>
      <c r="I42" s="17">
        <v>0.068</v>
      </c>
      <c r="J42" s="17">
        <v>0.0551</v>
      </c>
      <c r="K42" s="17">
        <v>0.2064</v>
      </c>
      <c r="L42" s="17">
        <v>0.0151</v>
      </c>
      <c r="M42" s="17">
        <v>1.6115</v>
      </c>
      <c r="N42" s="17">
        <v>0.2998</v>
      </c>
      <c r="O42" s="17">
        <v>0.724</v>
      </c>
      <c r="P42" s="29">
        <v>35.07</v>
      </c>
      <c r="Q42" s="28">
        <v>8376</v>
      </c>
      <c r="R42" s="29">
        <v>38.83</v>
      </c>
      <c r="S42" s="11">
        <v>9274</v>
      </c>
      <c r="T42" s="29">
        <v>49.83</v>
      </c>
      <c r="U42" s="11">
        <v>-9.9</v>
      </c>
      <c r="V42" s="11"/>
      <c r="W42" s="64"/>
      <c r="X42" s="12"/>
      <c r="Y42" s="23"/>
      <c r="AA42" s="14">
        <f t="shared" si="0"/>
        <v>100.00000000000003</v>
      </c>
      <c r="AB42" s="15" t="str">
        <f t="shared" si="2"/>
        <v>ОК</v>
      </c>
    </row>
    <row r="43" spans="2:28" s="13" customFormat="1" ht="12" customHeight="1"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29"/>
      <c r="Q43" s="28"/>
      <c r="R43" s="10"/>
      <c r="S43" s="11"/>
      <c r="T43" s="29"/>
      <c r="U43" s="11"/>
      <c r="V43" s="11"/>
      <c r="W43" s="64"/>
      <c r="X43" s="12"/>
      <c r="Y43" s="23"/>
      <c r="AA43" s="14">
        <f t="shared" si="0"/>
        <v>0</v>
      </c>
      <c r="AB43" s="15" t="str">
        <f t="shared" si="2"/>
        <v> </v>
      </c>
    </row>
    <row r="44" spans="2:29" ht="12.75" customHeight="1"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20"/>
      <c r="AA44" s="5"/>
      <c r="AB44" s="6"/>
      <c r="AC44"/>
    </row>
    <row r="45" spans="3:24" ht="12.75"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</row>
    <row r="46" spans="3:24" ht="12.75"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19"/>
      <c r="R46" s="19"/>
      <c r="S46" s="19"/>
      <c r="T46" s="19"/>
      <c r="U46" s="19"/>
      <c r="V46" s="19"/>
      <c r="W46" s="19"/>
      <c r="X46" s="19"/>
    </row>
    <row r="47" spans="3:20" ht="12.75">
      <c r="C47" s="26" t="s">
        <v>106</v>
      </c>
      <c r="D47" s="24"/>
      <c r="E47" s="24"/>
      <c r="F47" s="24"/>
      <c r="G47" s="24"/>
      <c r="H47" s="24"/>
      <c r="I47" s="24"/>
      <c r="J47" s="24"/>
      <c r="K47" s="24"/>
      <c r="L47" s="24" t="s">
        <v>107</v>
      </c>
      <c r="M47" s="24"/>
      <c r="N47" s="24"/>
      <c r="O47" s="24"/>
      <c r="P47" s="24"/>
      <c r="Q47" s="24"/>
      <c r="R47" s="24"/>
      <c r="S47" s="24" t="s">
        <v>108</v>
      </c>
      <c r="T47" s="24"/>
    </row>
    <row r="48" spans="3:22" ht="12.75">
      <c r="C48" s="1" t="s">
        <v>32</v>
      </c>
      <c r="L48" s="2" t="s">
        <v>0</v>
      </c>
      <c r="N48" s="2"/>
      <c r="P48" s="2" t="s">
        <v>1</v>
      </c>
      <c r="T48" s="2" t="s">
        <v>2</v>
      </c>
      <c r="U48" s="2"/>
      <c r="V48" s="2"/>
    </row>
    <row r="49" spans="3:20" ht="18" customHeight="1">
      <c r="C49" s="26" t="s">
        <v>41</v>
      </c>
      <c r="D49" s="27"/>
      <c r="E49" s="27"/>
      <c r="F49" s="27"/>
      <c r="G49" s="27"/>
      <c r="H49" s="27"/>
      <c r="I49" s="27"/>
      <c r="J49" s="27"/>
      <c r="K49" s="27"/>
      <c r="L49" s="27" t="s">
        <v>35</v>
      </c>
      <c r="M49" s="27"/>
      <c r="N49" s="27"/>
      <c r="O49" s="27"/>
      <c r="P49" s="27"/>
      <c r="Q49" s="27"/>
      <c r="R49" s="27"/>
      <c r="S49" s="24" t="s">
        <v>108</v>
      </c>
      <c r="T49" s="27"/>
    </row>
    <row r="50" spans="3:22" ht="12.75">
      <c r="C50" s="1" t="s">
        <v>33</v>
      </c>
      <c r="G50" s="68"/>
      <c r="H50" s="68"/>
      <c r="I50" s="68"/>
      <c r="J50" s="68"/>
      <c r="K50" s="68"/>
      <c r="L50" s="2" t="s">
        <v>0</v>
      </c>
      <c r="M50" s="68"/>
      <c r="N50" s="68"/>
      <c r="O50" s="68"/>
      <c r="P50" s="2" t="s">
        <v>1</v>
      </c>
      <c r="Q50" s="68"/>
      <c r="R50" s="68"/>
      <c r="S50" s="68"/>
      <c r="T50" s="2" t="s">
        <v>2</v>
      </c>
      <c r="U50" s="2"/>
      <c r="V50" s="2"/>
    </row>
    <row r="52" spans="3:25" ht="12.75"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</row>
  </sheetData>
  <sheetProtection/>
  <mergeCells count="32">
    <mergeCell ref="B44:X44"/>
    <mergeCell ref="C45:X45"/>
    <mergeCell ref="K10:K12"/>
    <mergeCell ref="L10:L12"/>
    <mergeCell ref="M10:M12"/>
    <mergeCell ref="N10:N12"/>
    <mergeCell ref="J10:J12"/>
    <mergeCell ref="R10:R12"/>
    <mergeCell ref="F10:F12"/>
    <mergeCell ref="I10:I12"/>
    <mergeCell ref="T10:T12"/>
    <mergeCell ref="V9:V12"/>
    <mergeCell ref="Y9:Y12"/>
    <mergeCell ref="C10:C12"/>
    <mergeCell ref="X9:X12"/>
    <mergeCell ref="E10:E12"/>
    <mergeCell ref="W9:W12"/>
    <mergeCell ref="G10:G12"/>
    <mergeCell ref="H10:H12"/>
    <mergeCell ref="Q10:Q12"/>
    <mergeCell ref="O9:T9"/>
    <mergeCell ref="U9:U12"/>
    <mergeCell ref="D10:D12"/>
    <mergeCell ref="S10:S12"/>
    <mergeCell ref="O10:O12"/>
    <mergeCell ref="P10:P12"/>
    <mergeCell ref="W2:Y2"/>
    <mergeCell ref="C6:AA6"/>
    <mergeCell ref="B7:Y7"/>
    <mergeCell ref="B8:Y8"/>
    <mergeCell ref="B9:B12"/>
    <mergeCell ref="C9:N9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AC52"/>
  <sheetViews>
    <sheetView view="pageBreakPreview" zoomScaleSheetLayoutView="100" workbookViewId="0" topLeftCell="A1">
      <selection activeCell="W24" sqref="W24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3" t="s">
        <v>4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3" t="s">
        <v>34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74"/>
      <c r="X2" s="75"/>
      <c r="Y2" s="75"/>
      <c r="Z2" s="4"/>
      <c r="AA2" s="4"/>
    </row>
    <row r="3" spans="2:27" ht="12.75">
      <c r="B3" s="8" t="s">
        <v>53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3" t="s">
        <v>42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21.75" customHeight="1">
      <c r="C6" s="76" t="s">
        <v>29</v>
      </c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101"/>
    </row>
    <row r="7" spans="2:27" ht="22.5" customHeight="1">
      <c r="B7" s="102" t="s">
        <v>111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4"/>
      <c r="AA7" s="4"/>
    </row>
    <row r="8" spans="2:27" ht="18" customHeight="1">
      <c r="B8" s="104" t="s">
        <v>102</v>
      </c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4"/>
      <c r="AA8" s="4"/>
    </row>
    <row r="9" spans="2:29" ht="32.25" customHeight="1">
      <c r="B9" s="78" t="s">
        <v>11</v>
      </c>
      <c r="C9" s="95" t="s">
        <v>30</v>
      </c>
      <c r="D9" s="96"/>
      <c r="E9" s="96"/>
      <c r="F9" s="96"/>
      <c r="G9" s="96"/>
      <c r="H9" s="96"/>
      <c r="I9" s="96"/>
      <c r="J9" s="96"/>
      <c r="K9" s="96"/>
      <c r="L9" s="96"/>
      <c r="M9" s="96"/>
      <c r="N9" s="97"/>
      <c r="O9" s="82" t="s">
        <v>31</v>
      </c>
      <c r="P9" s="83"/>
      <c r="Q9" s="83"/>
      <c r="R9" s="84"/>
      <c r="S9" s="84"/>
      <c r="T9" s="85"/>
      <c r="U9" s="86" t="s">
        <v>27</v>
      </c>
      <c r="V9" s="94" t="s">
        <v>28</v>
      </c>
      <c r="W9" s="81" t="s">
        <v>24</v>
      </c>
      <c r="X9" s="81" t="s">
        <v>25</v>
      </c>
      <c r="Y9" s="81" t="s">
        <v>26</v>
      </c>
      <c r="Z9" s="4"/>
      <c r="AB9" s="7"/>
      <c r="AC9"/>
    </row>
    <row r="10" spans="2:29" ht="48.75" customHeight="1">
      <c r="B10" s="79"/>
      <c r="C10" s="73" t="s">
        <v>12</v>
      </c>
      <c r="D10" s="73" t="s">
        <v>13</v>
      </c>
      <c r="E10" s="73" t="s">
        <v>14</v>
      </c>
      <c r="F10" s="73" t="s">
        <v>15</v>
      </c>
      <c r="G10" s="73" t="s">
        <v>16</v>
      </c>
      <c r="H10" s="73" t="s">
        <v>17</v>
      </c>
      <c r="I10" s="73" t="s">
        <v>18</v>
      </c>
      <c r="J10" s="73" t="s">
        <v>19</v>
      </c>
      <c r="K10" s="73" t="s">
        <v>20</v>
      </c>
      <c r="L10" s="73" t="s">
        <v>21</v>
      </c>
      <c r="M10" s="89" t="s">
        <v>22</v>
      </c>
      <c r="N10" s="89" t="s">
        <v>23</v>
      </c>
      <c r="O10" s="89" t="s">
        <v>5</v>
      </c>
      <c r="P10" s="98" t="s">
        <v>6</v>
      </c>
      <c r="Q10" s="89" t="s">
        <v>8</v>
      </c>
      <c r="R10" s="89" t="s">
        <v>7</v>
      </c>
      <c r="S10" s="89" t="s">
        <v>9</v>
      </c>
      <c r="T10" s="89" t="s">
        <v>10</v>
      </c>
      <c r="U10" s="87"/>
      <c r="V10" s="92"/>
      <c r="W10" s="81"/>
      <c r="X10" s="81"/>
      <c r="Y10" s="81"/>
      <c r="Z10" s="4"/>
      <c r="AB10" s="7"/>
      <c r="AC10"/>
    </row>
    <row r="11" spans="2:29" ht="15.75" customHeight="1">
      <c r="B11" s="79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92"/>
      <c r="N11" s="92"/>
      <c r="O11" s="92"/>
      <c r="P11" s="99"/>
      <c r="Q11" s="90"/>
      <c r="R11" s="92"/>
      <c r="S11" s="92"/>
      <c r="T11" s="92"/>
      <c r="U11" s="87"/>
      <c r="V11" s="92"/>
      <c r="W11" s="81"/>
      <c r="X11" s="81"/>
      <c r="Y11" s="81"/>
      <c r="Z11" s="4"/>
      <c r="AB11" s="7"/>
      <c r="AC11"/>
    </row>
    <row r="12" spans="2:29" ht="21" customHeight="1">
      <c r="B12" s="80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93"/>
      <c r="N12" s="93"/>
      <c r="O12" s="93"/>
      <c r="P12" s="100"/>
      <c r="Q12" s="91"/>
      <c r="R12" s="93"/>
      <c r="S12" s="93"/>
      <c r="T12" s="93"/>
      <c r="U12" s="88"/>
      <c r="V12" s="93"/>
      <c r="W12" s="81"/>
      <c r="X12" s="81"/>
      <c r="Y12" s="81"/>
      <c r="Z12" s="4"/>
      <c r="AB12" s="7"/>
      <c r="AC12"/>
    </row>
    <row r="13" spans="2:28" s="13" customFormat="1" ht="12.75">
      <c r="B13" s="9">
        <v>1</v>
      </c>
      <c r="C13" s="17">
        <v>92.7683</v>
      </c>
      <c r="D13" s="17">
        <v>3.8731</v>
      </c>
      <c r="E13" s="17">
        <v>0.9462</v>
      </c>
      <c r="F13" s="17">
        <v>0.1245</v>
      </c>
      <c r="G13" s="17">
        <v>0.2063</v>
      </c>
      <c r="H13" s="17">
        <v>0.0096</v>
      </c>
      <c r="I13" s="17">
        <v>0.0604</v>
      </c>
      <c r="J13" s="17">
        <v>0.0487</v>
      </c>
      <c r="K13" s="17">
        <v>0.1345</v>
      </c>
      <c r="L13" s="17">
        <v>0.0128</v>
      </c>
      <c r="M13" s="17">
        <v>1.5107</v>
      </c>
      <c r="N13" s="17">
        <v>0.3049</v>
      </c>
      <c r="O13" s="17">
        <v>0.7258</v>
      </c>
      <c r="P13" s="29">
        <v>34.88</v>
      </c>
      <c r="Q13" s="28">
        <v>8331</v>
      </c>
      <c r="R13" s="29">
        <v>38.62</v>
      </c>
      <c r="S13" s="11">
        <v>9224</v>
      </c>
      <c r="T13" s="11">
        <v>49.75</v>
      </c>
      <c r="U13" s="11"/>
      <c r="V13" s="11"/>
      <c r="W13" s="62"/>
      <c r="X13" s="11"/>
      <c r="Y13" s="11"/>
      <c r="AA13" s="14">
        <f>SUM(C13:N13)</f>
        <v>100</v>
      </c>
      <c r="AB13" s="15" t="str">
        <f>IF(AA13=100,"ОК"," ")</f>
        <v>ОК</v>
      </c>
    </row>
    <row r="14" spans="2:28" s="13" customFormat="1" ht="12.75">
      <c r="B14" s="9">
        <v>2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29"/>
      <c r="Q14" s="28"/>
      <c r="R14" s="29"/>
      <c r="S14" s="11"/>
      <c r="T14" s="11"/>
      <c r="U14" s="11"/>
      <c r="V14" s="11"/>
      <c r="W14" s="22"/>
      <c r="X14" s="11"/>
      <c r="Y14" s="11"/>
      <c r="AA14" s="14">
        <f aca="true" t="shared" si="0" ref="AA14:AA43">SUM(C14:N14)</f>
        <v>0</v>
      </c>
      <c r="AB14" s="15" t="str">
        <f>IF(AA14=100,"ОК"," ")</f>
        <v> </v>
      </c>
    </row>
    <row r="15" spans="2:28" s="13" customFormat="1" ht="12.75">
      <c r="B15" s="9">
        <v>3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29"/>
      <c r="Q15" s="28"/>
      <c r="R15" s="29"/>
      <c r="S15" s="11"/>
      <c r="T15" s="11"/>
      <c r="U15" s="11"/>
      <c r="V15" s="11"/>
      <c r="W15" s="62"/>
      <c r="X15" s="11"/>
      <c r="Y15" s="11"/>
      <c r="AA15" s="14">
        <f t="shared" si="0"/>
        <v>0</v>
      </c>
      <c r="AB15" s="15" t="str">
        <f>IF(AA15=100,"ОК"," ")</f>
        <v> </v>
      </c>
    </row>
    <row r="16" spans="2:28" s="13" customFormat="1" ht="12.75">
      <c r="B16" s="9">
        <v>4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29"/>
      <c r="Q16" s="28"/>
      <c r="R16" s="29"/>
      <c r="S16" s="11"/>
      <c r="T16" s="29"/>
      <c r="U16" s="11"/>
      <c r="V16" s="11"/>
      <c r="W16" s="62"/>
      <c r="X16" s="11"/>
      <c r="Y16" s="11"/>
      <c r="AA16" s="14">
        <f t="shared" si="0"/>
        <v>0</v>
      </c>
      <c r="AB16" s="15" t="str">
        <f>IF(AA16=100,"ОК"," ")</f>
        <v> </v>
      </c>
    </row>
    <row r="17" spans="2:28" s="13" customFormat="1" ht="12.75">
      <c r="B17" s="9">
        <v>5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29"/>
      <c r="Q17" s="28"/>
      <c r="R17" s="29"/>
      <c r="S17" s="11"/>
      <c r="T17" s="11"/>
      <c r="U17" s="11"/>
      <c r="V17" s="11"/>
      <c r="W17" s="22"/>
      <c r="X17" s="11"/>
      <c r="Y17" s="11"/>
      <c r="AA17" s="14">
        <f t="shared" si="0"/>
        <v>0</v>
      </c>
      <c r="AB17" s="15" t="str">
        <f aca="true" t="shared" si="1" ref="AB17:AB36">IF(AA17=100,"ОК"," ")</f>
        <v> </v>
      </c>
    </row>
    <row r="18" spans="2:28" s="13" customFormat="1" ht="12.75">
      <c r="B18" s="9">
        <v>6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29"/>
      <c r="Q18" s="28"/>
      <c r="R18" s="29"/>
      <c r="S18" s="11"/>
      <c r="T18" s="11"/>
      <c r="U18" s="11"/>
      <c r="V18" s="11"/>
      <c r="W18" s="22"/>
      <c r="X18" s="11"/>
      <c r="Y18" s="11"/>
      <c r="AA18" s="14">
        <f t="shared" si="0"/>
        <v>0</v>
      </c>
      <c r="AB18" s="15" t="str">
        <f t="shared" si="1"/>
        <v> </v>
      </c>
    </row>
    <row r="19" spans="2:28" s="13" customFormat="1" ht="12.75">
      <c r="B19" s="9">
        <v>7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29"/>
      <c r="Q19" s="28"/>
      <c r="R19" s="29"/>
      <c r="S19" s="11"/>
      <c r="T19" s="11"/>
      <c r="U19" s="11"/>
      <c r="V19" s="11"/>
      <c r="W19" s="22"/>
      <c r="X19" s="11"/>
      <c r="Y19" s="11"/>
      <c r="AA19" s="14">
        <f t="shared" si="0"/>
        <v>0</v>
      </c>
      <c r="AB19" s="15" t="str">
        <f t="shared" si="1"/>
        <v> </v>
      </c>
    </row>
    <row r="20" spans="2:28" s="13" customFormat="1" ht="12.75">
      <c r="B20" s="9">
        <v>8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29"/>
      <c r="Q20" s="28"/>
      <c r="R20" s="29"/>
      <c r="S20" s="11"/>
      <c r="T20" s="11"/>
      <c r="U20" s="11">
        <v>-8.4</v>
      </c>
      <c r="V20" s="11"/>
      <c r="W20" s="22"/>
      <c r="X20" s="11"/>
      <c r="Y20" s="11"/>
      <c r="AA20" s="14">
        <f t="shared" si="0"/>
        <v>0</v>
      </c>
      <c r="AB20" s="15" t="str">
        <f t="shared" si="1"/>
        <v> </v>
      </c>
    </row>
    <row r="21" spans="2:28" s="13" customFormat="1" ht="12.75">
      <c r="B21" s="9">
        <v>9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29"/>
      <c r="Q21" s="28"/>
      <c r="R21" s="29"/>
      <c r="S21" s="11"/>
      <c r="T21" s="11"/>
      <c r="U21" s="11"/>
      <c r="V21" s="11"/>
      <c r="W21" s="62"/>
      <c r="X21" s="11"/>
      <c r="Y21" s="11"/>
      <c r="AA21" s="14">
        <f t="shared" si="0"/>
        <v>0</v>
      </c>
      <c r="AB21" s="15" t="str">
        <f t="shared" si="1"/>
        <v> </v>
      </c>
    </row>
    <row r="22" spans="2:28" s="13" customFormat="1" ht="12.75">
      <c r="B22" s="9">
        <v>10</v>
      </c>
      <c r="C22" s="17">
        <v>92.3609</v>
      </c>
      <c r="D22" s="17">
        <v>4.1203</v>
      </c>
      <c r="E22" s="17">
        <v>1.0147</v>
      </c>
      <c r="F22" s="17">
        <v>0.1342</v>
      </c>
      <c r="G22" s="17">
        <v>0.218</v>
      </c>
      <c r="H22" s="17">
        <v>0.0099</v>
      </c>
      <c r="I22" s="17">
        <v>0.065</v>
      </c>
      <c r="J22" s="17">
        <v>0.0528</v>
      </c>
      <c r="K22" s="17">
        <v>0.1623</v>
      </c>
      <c r="L22" s="17">
        <v>0.0142</v>
      </c>
      <c r="M22" s="17">
        <v>1.5441</v>
      </c>
      <c r="N22" s="17">
        <v>0.3036</v>
      </c>
      <c r="O22" s="17">
        <v>0.7296</v>
      </c>
      <c r="P22" s="29">
        <v>35.03</v>
      </c>
      <c r="Q22" s="28">
        <v>8367</v>
      </c>
      <c r="R22" s="29">
        <v>38.78</v>
      </c>
      <c r="S22" s="11">
        <v>9262</v>
      </c>
      <c r="T22" s="11">
        <v>49.83</v>
      </c>
      <c r="U22" s="11"/>
      <c r="V22" s="11"/>
      <c r="W22" s="22"/>
      <c r="X22" s="11"/>
      <c r="Y22" s="11"/>
      <c r="AA22" s="14">
        <f t="shared" si="0"/>
        <v>100.00000000000003</v>
      </c>
      <c r="AB22" s="15" t="str">
        <f t="shared" si="1"/>
        <v>ОК</v>
      </c>
    </row>
    <row r="23" spans="2:28" s="13" customFormat="1" ht="12.75">
      <c r="B23" s="9">
        <v>11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29"/>
      <c r="Q23" s="28"/>
      <c r="R23" s="29"/>
      <c r="S23" s="11"/>
      <c r="T23" s="11"/>
      <c r="U23" s="11"/>
      <c r="V23" s="11"/>
      <c r="W23" s="62"/>
      <c r="X23" s="11"/>
      <c r="Y23" s="11"/>
      <c r="AA23" s="14">
        <f t="shared" si="0"/>
        <v>0</v>
      </c>
      <c r="AB23" s="15" t="str">
        <f t="shared" si="1"/>
        <v> </v>
      </c>
    </row>
    <row r="24" spans="2:28" s="13" customFormat="1" ht="12.75">
      <c r="B24" s="9">
        <v>12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29"/>
      <c r="Q24" s="28"/>
      <c r="R24" s="29"/>
      <c r="S24" s="11"/>
      <c r="T24" s="11"/>
      <c r="U24" s="11"/>
      <c r="V24" s="11"/>
      <c r="W24" s="22"/>
      <c r="X24" s="11"/>
      <c r="Y24" s="11"/>
      <c r="AA24" s="14">
        <f t="shared" si="0"/>
        <v>0</v>
      </c>
      <c r="AB24" s="15" t="str">
        <f t="shared" si="1"/>
        <v> </v>
      </c>
    </row>
    <row r="25" spans="2:28" s="13" customFormat="1" ht="12.75">
      <c r="B25" s="9">
        <v>13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29"/>
      <c r="Q25" s="28"/>
      <c r="R25" s="29"/>
      <c r="S25" s="11"/>
      <c r="T25" s="29"/>
      <c r="U25" s="11"/>
      <c r="V25" s="11"/>
      <c r="W25" s="62"/>
      <c r="X25" s="11"/>
      <c r="Y25" s="11"/>
      <c r="AA25" s="14">
        <f t="shared" si="0"/>
        <v>0</v>
      </c>
      <c r="AB25" s="15" t="str">
        <f t="shared" si="1"/>
        <v> </v>
      </c>
    </row>
    <row r="26" spans="2:28" s="13" customFormat="1" ht="12.75">
      <c r="B26" s="9">
        <v>14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29"/>
      <c r="Q26" s="28"/>
      <c r="R26" s="29"/>
      <c r="S26" s="11"/>
      <c r="T26" s="11"/>
      <c r="U26" s="11">
        <v>-8.1</v>
      </c>
      <c r="V26" s="11"/>
      <c r="W26" s="22"/>
      <c r="X26" s="11"/>
      <c r="Y26" s="11"/>
      <c r="AA26" s="14">
        <f t="shared" si="0"/>
        <v>0</v>
      </c>
      <c r="AB26" s="15" t="str">
        <f t="shared" si="1"/>
        <v> </v>
      </c>
    </row>
    <row r="27" spans="2:28" s="13" customFormat="1" ht="12.75">
      <c r="B27" s="9">
        <v>15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29"/>
      <c r="Q27" s="28"/>
      <c r="R27" s="29"/>
      <c r="S27" s="11"/>
      <c r="T27" s="11"/>
      <c r="U27" s="11"/>
      <c r="V27" s="11"/>
      <c r="W27" s="22"/>
      <c r="X27" s="11"/>
      <c r="Y27" s="17"/>
      <c r="AA27" s="14">
        <f t="shared" si="0"/>
        <v>0</v>
      </c>
      <c r="AB27" s="15" t="str">
        <f t="shared" si="1"/>
        <v> </v>
      </c>
    </row>
    <row r="28" spans="2:28" s="13" customFormat="1" ht="12.75">
      <c r="B28" s="16">
        <v>16</v>
      </c>
      <c r="C28" s="17">
        <v>92.5295</v>
      </c>
      <c r="D28" s="17">
        <v>4.0141</v>
      </c>
      <c r="E28" s="17">
        <v>0.9852</v>
      </c>
      <c r="F28" s="17">
        <v>0.1303</v>
      </c>
      <c r="G28" s="17">
        <v>0.2133</v>
      </c>
      <c r="H28" s="17">
        <v>0.0093</v>
      </c>
      <c r="I28" s="17">
        <v>0.0624</v>
      </c>
      <c r="J28" s="17">
        <v>0.0513</v>
      </c>
      <c r="K28" s="17">
        <v>0.1595</v>
      </c>
      <c r="L28" s="17">
        <v>0.0095</v>
      </c>
      <c r="M28" s="17">
        <v>1.5359</v>
      </c>
      <c r="N28" s="17">
        <v>0.2997</v>
      </c>
      <c r="O28" s="17">
        <v>0.7282</v>
      </c>
      <c r="P28" s="29">
        <v>34.97</v>
      </c>
      <c r="Q28" s="28">
        <v>8352</v>
      </c>
      <c r="R28" s="29">
        <v>38.73</v>
      </c>
      <c r="S28" s="11">
        <v>9251</v>
      </c>
      <c r="T28" s="11">
        <v>49.81</v>
      </c>
      <c r="U28" s="11"/>
      <c r="V28" s="11"/>
      <c r="W28" s="12"/>
      <c r="X28" s="11"/>
      <c r="Y28" s="17"/>
      <c r="AA28" s="14">
        <f t="shared" si="0"/>
        <v>100</v>
      </c>
      <c r="AB28" s="15" t="str">
        <f t="shared" si="1"/>
        <v>ОК</v>
      </c>
    </row>
    <row r="29" spans="2:28" s="13" customFormat="1" ht="12.75">
      <c r="B29" s="16">
        <v>17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29"/>
      <c r="Q29" s="28"/>
      <c r="R29" s="29"/>
      <c r="S29" s="11"/>
      <c r="T29" s="11"/>
      <c r="U29" s="11"/>
      <c r="V29" s="11"/>
      <c r="W29" s="12"/>
      <c r="X29" s="11"/>
      <c r="Y29" s="17"/>
      <c r="AA29" s="14">
        <f t="shared" si="0"/>
        <v>0</v>
      </c>
      <c r="AB29" s="15" t="str">
        <f t="shared" si="1"/>
        <v> </v>
      </c>
    </row>
    <row r="30" spans="2:28" s="13" customFormat="1" ht="12.75">
      <c r="B30" s="16">
        <v>18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29"/>
      <c r="Q30" s="28"/>
      <c r="R30" s="29"/>
      <c r="S30" s="11"/>
      <c r="T30" s="11"/>
      <c r="U30" s="11"/>
      <c r="V30" s="11"/>
      <c r="W30" s="12"/>
      <c r="X30" s="11"/>
      <c r="Y30" s="17"/>
      <c r="AA30" s="14">
        <f t="shared" si="0"/>
        <v>0</v>
      </c>
      <c r="AB30" s="15" t="str">
        <f t="shared" si="1"/>
        <v> </v>
      </c>
    </row>
    <row r="31" spans="2:28" s="13" customFormat="1" ht="12.75">
      <c r="B31" s="16">
        <v>19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29"/>
      <c r="Q31" s="28"/>
      <c r="R31" s="29"/>
      <c r="S31" s="11"/>
      <c r="T31" s="11"/>
      <c r="U31" s="11"/>
      <c r="V31" s="11"/>
      <c r="W31" s="12"/>
      <c r="X31" s="11"/>
      <c r="Y31" s="17"/>
      <c r="AA31" s="14">
        <f t="shared" si="0"/>
        <v>0</v>
      </c>
      <c r="AB31" s="15" t="str">
        <f t="shared" si="1"/>
        <v> </v>
      </c>
    </row>
    <row r="32" spans="2:28" s="13" customFormat="1" ht="12.75">
      <c r="B32" s="16">
        <v>20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29"/>
      <c r="Q32" s="28"/>
      <c r="R32" s="29"/>
      <c r="S32" s="11"/>
      <c r="T32" s="11"/>
      <c r="U32" s="11"/>
      <c r="V32" s="11"/>
      <c r="W32" s="22"/>
      <c r="X32" s="11"/>
      <c r="Y32" s="17"/>
      <c r="AA32" s="14">
        <f t="shared" si="0"/>
        <v>0</v>
      </c>
      <c r="AB32" s="15" t="str">
        <f t="shared" si="1"/>
        <v> </v>
      </c>
    </row>
    <row r="33" spans="2:28" s="13" customFormat="1" ht="12.75">
      <c r="B33" s="16">
        <v>21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29"/>
      <c r="Q33" s="28"/>
      <c r="R33" s="29"/>
      <c r="S33" s="11"/>
      <c r="T33" s="11"/>
      <c r="U33" s="11">
        <v>-11.1</v>
      </c>
      <c r="V33" s="11"/>
      <c r="W33" s="22"/>
      <c r="X33" s="11"/>
      <c r="Y33" s="17"/>
      <c r="AA33" s="14">
        <f t="shared" si="0"/>
        <v>0</v>
      </c>
      <c r="AB33" s="15" t="str">
        <f t="shared" si="1"/>
        <v> </v>
      </c>
    </row>
    <row r="34" spans="2:28" s="13" customFormat="1" ht="12.75">
      <c r="B34" s="16">
        <v>22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29"/>
      <c r="Q34" s="28"/>
      <c r="R34" s="29"/>
      <c r="S34" s="11"/>
      <c r="T34" s="11"/>
      <c r="U34" s="11"/>
      <c r="V34" s="11"/>
      <c r="W34" s="62"/>
      <c r="X34" s="11"/>
      <c r="Y34" s="17"/>
      <c r="AA34" s="14">
        <f t="shared" si="0"/>
        <v>0</v>
      </c>
      <c r="AB34" s="15" t="str">
        <f t="shared" si="1"/>
        <v> </v>
      </c>
    </row>
    <row r="35" spans="2:28" s="13" customFormat="1" ht="12.75">
      <c r="B35" s="16">
        <v>23</v>
      </c>
      <c r="C35" s="17">
        <v>92.5421</v>
      </c>
      <c r="D35" s="17">
        <v>3.9869</v>
      </c>
      <c r="E35" s="17">
        <v>0.9725</v>
      </c>
      <c r="F35" s="17">
        <v>0.1282</v>
      </c>
      <c r="G35" s="17">
        <v>0.2122</v>
      </c>
      <c r="H35" s="17">
        <v>0.0044</v>
      </c>
      <c r="I35" s="17">
        <v>0.0616</v>
      </c>
      <c r="J35" s="17">
        <v>0.0512</v>
      </c>
      <c r="K35" s="17">
        <v>0.167</v>
      </c>
      <c r="L35" s="17">
        <v>0.0073</v>
      </c>
      <c r="M35" s="17">
        <v>1.5597</v>
      </c>
      <c r="N35" s="17">
        <v>0.3069</v>
      </c>
      <c r="O35" s="17">
        <v>0.7281</v>
      </c>
      <c r="P35" s="29">
        <v>34.95</v>
      </c>
      <c r="Q35" s="28">
        <v>8348</v>
      </c>
      <c r="R35" s="29">
        <v>38.7</v>
      </c>
      <c r="S35" s="11">
        <v>9243</v>
      </c>
      <c r="T35" s="11">
        <v>49.78</v>
      </c>
      <c r="U35" s="11"/>
      <c r="V35" s="11"/>
      <c r="W35" s="22"/>
      <c r="X35" s="11"/>
      <c r="Y35" s="17"/>
      <c r="AA35" s="14">
        <f t="shared" si="0"/>
        <v>100.00000000000001</v>
      </c>
      <c r="AB35" s="15" t="str">
        <f t="shared" si="1"/>
        <v>ОК</v>
      </c>
    </row>
    <row r="36" spans="2:28" s="13" customFormat="1" ht="12.75">
      <c r="B36" s="16">
        <v>24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29"/>
      <c r="Q36" s="28"/>
      <c r="R36" s="29"/>
      <c r="S36" s="11"/>
      <c r="T36" s="11"/>
      <c r="U36" s="11"/>
      <c r="V36" s="11"/>
      <c r="W36" s="62"/>
      <c r="X36" s="11"/>
      <c r="Y36" s="11"/>
      <c r="AA36" s="14">
        <f t="shared" si="0"/>
        <v>0</v>
      </c>
      <c r="AB36" s="15" t="str">
        <f t="shared" si="1"/>
        <v> </v>
      </c>
    </row>
    <row r="37" spans="2:28" s="13" customFormat="1" ht="12.75">
      <c r="B37" s="16">
        <v>25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29"/>
      <c r="Q37" s="28"/>
      <c r="R37" s="29"/>
      <c r="S37" s="11"/>
      <c r="T37" s="29"/>
      <c r="U37" s="11"/>
      <c r="V37" s="11"/>
      <c r="W37" s="22"/>
      <c r="X37" s="11"/>
      <c r="Y37" s="11"/>
      <c r="AA37" s="14">
        <f t="shared" si="0"/>
        <v>0</v>
      </c>
      <c r="AB37" s="15" t="str">
        <f>IF(AA37=100,"ОК"," ")</f>
        <v> </v>
      </c>
    </row>
    <row r="38" spans="2:28" s="13" customFormat="1" ht="12.75">
      <c r="B38" s="16">
        <v>26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29"/>
      <c r="Q38" s="28"/>
      <c r="R38" s="29"/>
      <c r="S38" s="11"/>
      <c r="T38" s="29"/>
      <c r="U38" s="11"/>
      <c r="V38" s="11"/>
      <c r="W38" s="22"/>
      <c r="X38" s="11"/>
      <c r="Y38" s="17"/>
      <c r="AA38" s="14">
        <f t="shared" si="0"/>
        <v>0</v>
      </c>
      <c r="AB38" s="15" t="str">
        <f>IF(AA38=100,"ОК"," ")</f>
        <v> </v>
      </c>
    </row>
    <row r="39" spans="2:28" s="13" customFormat="1" ht="12.75">
      <c r="B39" s="16">
        <v>27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29"/>
      <c r="Q39" s="28"/>
      <c r="R39" s="10"/>
      <c r="S39" s="11"/>
      <c r="T39" s="11"/>
      <c r="U39" s="11"/>
      <c r="V39" s="11"/>
      <c r="W39" s="22"/>
      <c r="X39" s="12"/>
      <c r="Y39" s="12"/>
      <c r="AA39" s="14">
        <f t="shared" si="0"/>
        <v>0</v>
      </c>
      <c r="AB39" s="15" t="str">
        <f>IF(AA39=100,"ОК"," ")</f>
        <v> </v>
      </c>
    </row>
    <row r="40" spans="2:28" s="13" customFormat="1" ht="12.75">
      <c r="B40" s="16">
        <v>28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29"/>
      <c r="Q40" s="28"/>
      <c r="R40" s="29"/>
      <c r="S40" s="11"/>
      <c r="T40" s="11"/>
      <c r="U40" s="11"/>
      <c r="V40" s="11"/>
      <c r="W40" s="22"/>
      <c r="X40" s="12"/>
      <c r="Y40" s="17"/>
      <c r="AA40" s="14">
        <f t="shared" si="0"/>
        <v>0</v>
      </c>
      <c r="AB40" s="15"/>
    </row>
    <row r="41" spans="2:28" s="13" customFormat="1" ht="12.75">
      <c r="B41" s="16">
        <v>29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29"/>
      <c r="Q41" s="28"/>
      <c r="R41" s="10"/>
      <c r="S41" s="11"/>
      <c r="T41" s="11"/>
      <c r="U41" s="11">
        <v>-10.7</v>
      </c>
      <c r="V41" s="11"/>
      <c r="W41" s="62"/>
      <c r="X41" s="12"/>
      <c r="Y41" s="17"/>
      <c r="AA41" s="14">
        <f t="shared" si="0"/>
        <v>0</v>
      </c>
      <c r="AB41" s="15"/>
    </row>
    <row r="42" spans="2:28" s="13" customFormat="1" ht="12.75">
      <c r="B42" s="16">
        <v>30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29"/>
      <c r="Q42" s="28"/>
      <c r="R42" s="29"/>
      <c r="S42" s="11"/>
      <c r="T42" s="11"/>
      <c r="U42" s="11"/>
      <c r="V42" s="11"/>
      <c r="W42" s="22"/>
      <c r="X42" s="12"/>
      <c r="Y42" s="23"/>
      <c r="AA42" s="14">
        <f t="shared" si="0"/>
        <v>0</v>
      </c>
      <c r="AB42" s="15" t="str">
        <f>IF(AA42=100,"ОК"," ")</f>
        <v> </v>
      </c>
    </row>
    <row r="43" spans="2:28" s="13" customFormat="1" ht="12" customHeight="1"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29"/>
      <c r="Q43" s="28"/>
      <c r="R43" s="10"/>
      <c r="S43" s="11"/>
      <c r="T43" s="11"/>
      <c r="U43" s="11"/>
      <c r="V43" s="11"/>
      <c r="W43" s="22"/>
      <c r="X43" s="12"/>
      <c r="Y43" s="23"/>
      <c r="AA43" s="14">
        <f t="shared" si="0"/>
        <v>0</v>
      </c>
      <c r="AB43" s="15" t="str">
        <f>IF(AA43=100,"ОК"," ")</f>
        <v> </v>
      </c>
    </row>
    <row r="44" spans="2:29" ht="12.75" customHeight="1"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20"/>
      <c r="AA44" s="5"/>
      <c r="AB44" s="6"/>
      <c r="AC44"/>
    </row>
    <row r="45" spans="3:24" ht="12.75"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</row>
    <row r="46" spans="3:24" ht="12.75"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19"/>
      <c r="R46" s="19"/>
      <c r="S46" s="19"/>
      <c r="T46" s="19"/>
      <c r="U46" s="19"/>
      <c r="V46" s="19"/>
      <c r="W46" s="19"/>
      <c r="X46" s="19"/>
    </row>
    <row r="47" spans="3:20" ht="12.75">
      <c r="C47" s="26" t="s">
        <v>106</v>
      </c>
      <c r="D47" s="24"/>
      <c r="E47" s="24"/>
      <c r="F47" s="24"/>
      <c r="G47" s="24"/>
      <c r="H47" s="24"/>
      <c r="I47" s="24"/>
      <c r="J47" s="24"/>
      <c r="K47" s="24"/>
      <c r="L47" s="24" t="s">
        <v>107</v>
      </c>
      <c r="M47" s="24"/>
      <c r="N47" s="24"/>
      <c r="O47" s="24"/>
      <c r="P47" s="24"/>
      <c r="Q47" s="24"/>
      <c r="R47" s="24"/>
      <c r="S47" s="24" t="s">
        <v>108</v>
      </c>
      <c r="T47" s="24"/>
    </row>
    <row r="48" spans="3:22" ht="12.75">
      <c r="C48" s="1" t="s">
        <v>32</v>
      </c>
      <c r="L48" s="2" t="s">
        <v>0</v>
      </c>
      <c r="N48" s="2"/>
      <c r="P48" s="2" t="s">
        <v>1</v>
      </c>
      <c r="T48" s="2" t="s">
        <v>2</v>
      </c>
      <c r="U48" s="2"/>
      <c r="V48" s="2"/>
    </row>
    <row r="49" spans="3:20" ht="18" customHeight="1">
      <c r="C49" s="26" t="s">
        <v>41</v>
      </c>
      <c r="D49" s="27"/>
      <c r="E49" s="27"/>
      <c r="F49" s="27"/>
      <c r="G49" s="27"/>
      <c r="H49" s="27"/>
      <c r="I49" s="27"/>
      <c r="J49" s="27"/>
      <c r="K49" s="27"/>
      <c r="L49" s="27" t="s">
        <v>35</v>
      </c>
      <c r="M49" s="27"/>
      <c r="N49" s="27"/>
      <c r="O49" s="27"/>
      <c r="P49" s="27"/>
      <c r="Q49" s="27"/>
      <c r="R49" s="27"/>
      <c r="S49" s="24" t="s">
        <v>108</v>
      </c>
      <c r="T49" s="27"/>
    </row>
    <row r="50" spans="3:22" ht="12.75">
      <c r="C50" s="1" t="s">
        <v>33</v>
      </c>
      <c r="G50" s="68"/>
      <c r="H50" s="68"/>
      <c r="I50" s="68"/>
      <c r="J50" s="68"/>
      <c r="K50" s="68"/>
      <c r="L50" s="2" t="s">
        <v>0</v>
      </c>
      <c r="M50" s="68"/>
      <c r="N50" s="68"/>
      <c r="O50" s="68"/>
      <c r="P50" s="2" t="s">
        <v>1</v>
      </c>
      <c r="Q50" s="68"/>
      <c r="R50" s="68"/>
      <c r="S50" s="68"/>
      <c r="T50" s="2" t="s">
        <v>2</v>
      </c>
      <c r="U50" s="2"/>
      <c r="V50" s="2"/>
    </row>
    <row r="52" spans="3:25" ht="12.75"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</row>
  </sheetData>
  <sheetProtection/>
  <mergeCells count="32">
    <mergeCell ref="B44:X44"/>
    <mergeCell ref="C45:X45"/>
    <mergeCell ref="K10:K12"/>
    <mergeCell ref="L10:L12"/>
    <mergeCell ref="M10:M12"/>
    <mergeCell ref="N10:N12"/>
    <mergeCell ref="H10:H12"/>
    <mergeCell ref="Q10:Q12"/>
    <mergeCell ref="F10:F12"/>
    <mergeCell ref="I10:I12"/>
    <mergeCell ref="D10:D12"/>
    <mergeCell ref="S10:S12"/>
    <mergeCell ref="Y9:Y12"/>
    <mergeCell ref="C10:C12"/>
    <mergeCell ref="T10:T12"/>
    <mergeCell ref="V9:V12"/>
    <mergeCell ref="W9:W12"/>
    <mergeCell ref="G10:G12"/>
    <mergeCell ref="X9:X12"/>
    <mergeCell ref="E10:E12"/>
    <mergeCell ref="O9:T9"/>
    <mergeCell ref="U9:U12"/>
    <mergeCell ref="J10:J12"/>
    <mergeCell ref="R10:R12"/>
    <mergeCell ref="O10:O12"/>
    <mergeCell ref="P10:P12"/>
    <mergeCell ref="W2:Y2"/>
    <mergeCell ref="C6:AA6"/>
    <mergeCell ref="B7:Y7"/>
    <mergeCell ref="B8:Y8"/>
    <mergeCell ref="B9:B12"/>
    <mergeCell ref="C9:N9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AC52"/>
  <sheetViews>
    <sheetView view="pageBreakPreview" zoomScaleSheetLayoutView="100" workbookViewId="0" topLeftCell="A10">
      <selection activeCell="T13" sqref="T13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3" t="s">
        <v>4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3" t="s">
        <v>34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74"/>
      <c r="X2" s="75"/>
      <c r="Y2" s="75"/>
      <c r="Z2" s="4"/>
      <c r="AA2" s="4"/>
    </row>
    <row r="3" spans="2:27" ht="12.75">
      <c r="B3" s="8" t="s">
        <v>53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3" t="s">
        <v>42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21.75" customHeight="1">
      <c r="C6" s="76" t="s">
        <v>29</v>
      </c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101"/>
    </row>
    <row r="7" spans="2:27" ht="18.75" customHeight="1">
      <c r="B7" s="102" t="s">
        <v>49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4"/>
      <c r="AA7" s="4"/>
    </row>
    <row r="8" spans="2:27" ht="18" customHeight="1">
      <c r="B8" s="104" t="s">
        <v>104</v>
      </c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4"/>
      <c r="AA8" s="4"/>
    </row>
    <row r="9" spans="2:29" ht="32.25" customHeight="1">
      <c r="B9" s="78" t="s">
        <v>11</v>
      </c>
      <c r="C9" s="95" t="s">
        <v>30</v>
      </c>
      <c r="D9" s="96"/>
      <c r="E9" s="96"/>
      <c r="F9" s="96"/>
      <c r="G9" s="96"/>
      <c r="H9" s="96"/>
      <c r="I9" s="96"/>
      <c r="J9" s="96"/>
      <c r="K9" s="96"/>
      <c r="L9" s="96"/>
      <c r="M9" s="96"/>
      <c r="N9" s="97"/>
      <c r="O9" s="82" t="s">
        <v>31</v>
      </c>
      <c r="P9" s="83"/>
      <c r="Q9" s="83"/>
      <c r="R9" s="84"/>
      <c r="S9" s="84"/>
      <c r="T9" s="85"/>
      <c r="U9" s="86" t="s">
        <v>27</v>
      </c>
      <c r="V9" s="94" t="s">
        <v>28</v>
      </c>
      <c r="W9" s="81" t="s">
        <v>24</v>
      </c>
      <c r="X9" s="81" t="s">
        <v>25</v>
      </c>
      <c r="Y9" s="81" t="s">
        <v>26</v>
      </c>
      <c r="Z9" s="4"/>
      <c r="AB9" s="7"/>
      <c r="AC9"/>
    </row>
    <row r="10" spans="2:29" ht="48.75" customHeight="1">
      <c r="B10" s="79"/>
      <c r="C10" s="73" t="s">
        <v>12</v>
      </c>
      <c r="D10" s="73" t="s">
        <v>13</v>
      </c>
      <c r="E10" s="73" t="s">
        <v>14</v>
      </c>
      <c r="F10" s="73" t="s">
        <v>15</v>
      </c>
      <c r="G10" s="73" t="s">
        <v>16</v>
      </c>
      <c r="H10" s="73" t="s">
        <v>17</v>
      </c>
      <c r="I10" s="73" t="s">
        <v>18</v>
      </c>
      <c r="J10" s="73" t="s">
        <v>19</v>
      </c>
      <c r="K10" s="73" t="s">
        <v>20</v>
      </c>
      <c r="L10" s="73" t="s">
        <v>21</v>
      </c>
      <c r="M10" s="89" t="s">
        <v>22</v>
      </c>
      <c r="N10" s="89" t="s">
        <v>23</v>
      </c>
      <c r="O10" s="89" t="s">
        <v>5</v>
      </c>
      <c r="P10" s="98" t="s">
        <v>6</v>
      </c>
      <c r="Q10" s="89" t="s">
        <v>8</v>
      </c>
      <c r="R10" s="89" t="s">
        <v>7</v>
      </c>
      <c r="S10" s="89" t="s">
        <v>9</v>
      </c>
      <c r="T10" s="89" t="s">
        <v>10</v>
      </c>
      <c r="U10" s="87"/>
      <c r="V10" s="92"/>
      <c r="W10" s="81"/>
      <c r="X10" s="81"/>
      <c r="Y10" s="81"/>
      <c r="Z10" s="4"/>
      <c r="AB10" s="7"/>
      <c r="AC10"/>
    </row>
    <row r="11" spans="2:29" ht="15.75" customHeight="1">
      <c r="B11" s="79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92"/>
      <c r="N11" s="92"/>
      <c r="O11" s="92"/>
      <c r="P11" s="99"/>
      <c r="Q11" s="90"/>
      <c r="R11" s="92"/>
      <c r="S11" s="92"/>
      <c r="T11" s="92"/>
      <c r="U11" s="87"/>
      <c r="V11" s="92"/>
      <c r="W11" s="81"/>
      <c r="X11" s="81"/>
      <c r="Y11" s="81"/>
      <c r="Z11" s="4"/>
      <c r="AB11" s="7"/>
      <c r="AC11"/>
    </row>
    <row r="12" spans="2:29" ht="21" customHeight="1">
      <c r="B12" s="80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93"/>
      <c r="N12" s="93"/>
      <c r="O12" s="93"/>
      <c r="P12" s="100"/>
      <c r="Q12" s="91"/>
      <c r="R12" s="93"/>
      <c r="S12" s="93"/>
      <c r="T12" s="93"/>
      <c r="U12" s="88"/>
      <c r="V12" s="93"/>
      <c r="W12" s="81"/>
      <c r="X12" s="81"/>
      <c r="Y12" s="81"/>
      <c r="Z12" s="4"/>
      <c r="AB12" s="7"/>
      <c r="AC12"/>
    </row>
    <row r="13" spans="2:28" s="13" customFormat="1" ht="12.75">
      <c r="B13" s="9">
        <v>1</v>
      </c>
      <c r="C13" s="17">
        <v>92.0733</v>
      </c>
      <c r="D13" s="17">
        <v>3.562</v>
      </c>
      <c r="E13" s="17">
        <v>0.7876</v>
      </c>
      <c r="F13" s="17">
        <v>0.0778</v>
      </c>
      <c r="G13" s="17">
        <v>0.115</v>
      </c>
      <c r="H13" s="17">
        <v>0.0006</v>
      </c>
      <c r="I13" s="17">
        <v>0.0207</v>
      </c>
      <c r="J13" s="17">
        <v>0.0151</v>
      </c>
      <c r="K13" s="17">
        <v>0.0127</v>
      </c>
      <c r="L13" s="17">
        <v>0.0057</v>
      </c>
      <c r="M13" s="17">
        <v>3.1821</v>
      </c>
      <c r="N13" s="17">
        <v>0.1474</v>
      </c>
      <c r="O13" s="17">
        <v>0.7205</v>
      </c>
      <c r="P13" s="29">
        <v>33.86</v>
      </c>
      <c r="Q13" s="28">
        <v>8087</v>
      </c>
      <c r="R13" s="10">
        <v>37.51</v>
      </c>
      <c r="S13" s="11">
        <v>8959</v>
      </c>
      <c r="T13" s="29">
        <v>48.5</v>
      </c>
      <c r="U13" s="11"/>
      <c r="V13" s="11"/>
      <c r="W13" s="62"/>
      <c r="X13" s="11"/>
      <c r="Y13" s="11"/>
      <c r="AA13" s="14">
        <f>SUM(C13:N13)</f>
        <v>100.00000000000001</v>
      </c>
      <c r="AB13" s="15" t="str">
        <f>IF(AA13=100,"ОК"," ")</f>
        <v>ОК</v>
      </c>
    </row>
    <row r="14" spans="2:28" s="13" customFormat="1" ht="12.75">
      <c r="B14" s="9">
        <v>2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29"/>
      <c r="Q14" s="28"/>
      <c r="R14" s="29"/>
      <c r="S14" s="11"/>
      <c r="T14" s="11"/>
      <c r="U14" s="11"/>
      <c r="V14" s="11"/>
      <c r="W14" s="22"/>
      <c r="X14" s="11"/>
      <c r="Y14" s="11"/>
      <c r="AA14" s="14">
        <f aca="true" t="shared" si="0" ref="AA14:AA43">SUM(C14:N14)</f>
        <v>0</v>
      </c>
      <c r="AB14" s="15" t="str">
        <f>IF(AA14=100,"ОК"," ")</f>
        <v> </v>
      </c>
    </row>
    <row r="15" spans="2:28" s="13" customFormat="1" ht="12.75">
      <c r="B15" s="9">
        <v>3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29"/>
      <c r="Q15" s="28"/>
      <c r="R15" s="29"/>
      <c r="S15" s="11"/>
      <c r="T15" s="11"/>
      <c r="U15" s="11"/>
      <c r="V15" s="11"/>
      <c r="W15" s="62"/>
      <c r="X15" s="11"/>
      <c r="Y15" s="11"/>
      <c r="AA15" s="14">
        <f t="shared" si="0"/>
        <v>0</v>
      </c>
      <c r="AB15" s="15" t="str">
        <f>IF(AA15=100,"ОК"," ")</f>
        <v> </v>
      </c>
    </row>
    <row r="16" spans="2:28" s="13" customFormat="1" ht="12.75">
      <c r="B16" s="9">
        <v>4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29"/>
      <c r="Q16" s="28"/>
      <c r="R16" s="29"/>
      <c r="S16" s="11"/>
      <c r="T16" s="11"/>
      <c r="U16" s="11"/>
      <c r="V16" s="11"/>
      <c r="W16" s="62"/>
      <c r="X16" s="11"/>
      <c r="Y16" s="11"/>
      <c r="AA16" s="14">
        <f t="shared" si="0"/>
        <v>0</v>
      </c>
      <c r="AB16" s="15" t="str">
        <f>IF(AA16=100,"ОК"," ")</f>
        <v> </v>
      </c>
    </row>
    <row r="17" spans="2:28" s="13" customFormat="1" ht="12.75">
      <c r="B17" s="9">
        <v>5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29"/>
      <c r="Q17" s="28"/>
      <c r="R17" s="29"/>
      <c r="S17" s="11"/>
      <c r="T17" s="11"/>
      <c r="U17" s="11"/>
      <c r="V17" s="11"/>
      <c r="W17" s="22"/>
      <c r="X17" s="11"/>
      <c r="Y17" s="11"/>
      <c r="AA17" s="14">
        <f t="shared" si="0"/>
        <v>0</v>
      </c>
      <c r="AB17" s="15" t="str">
        <f>IF(AA17=100,"ОК"," ")</f>
        <v> </v>
      </c>
    </row>
    <row r="18" spans="2:28" s="13" customFormat="1" ht="12.75">
      <c r="B18" s="9">
        <v>6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29"/>
      <c r="Q18" s="28"/>
      <c r="R18" s="29"/>
      <c r="S18" s="11"/>
      <c r="T18" s="11"/>
      <c r="U18" s="11"/>
      <c r="V18" s="11"/>
      <c r="W18" s="22"/>
      <c r="X18" s="11"/>
      <c r="Y18" s="11"/>
      <c r="AA18" s="14">
        <f t="shared" si="0"/>
        <v>0</v>
      </c>
      <c r="AB18" s="15"/>
    </row>
    <row r="19" spans="2:28" s="13" customFormat="1" ht="12.75">
      <c r="B19" s="9">
        <v>7</v>
      </c>
      <c r="C19" s="17">
        <v>91.3264</v>
      </c>
      <c r="D19" s="17">
        <v>3.5791</v>
      </c>
      <c r="E19" s="17">
        <v>1.064</v>
      </c>
      <c r="F19" s="17">
        <v>0.1482</v>
      </c>
      <c r="G19" s="17">
        <v>0.2554</v>
      </c>
      <c r="H19" s="17">
        <v>0.0059</v>
      </c>
      <c r="I19" s="17">
        <v>0.0702</v>
      </c>
      <c r="J19" s="17">
        <v>0.0559</v>
      </c>
      <c r="K19" s="17">
        <v>0.1095</v>
      </c>
      <c r="L19" s="17">
        <v>0.0154</v>
      </c>
      <c r="M19" s="17">
        <v>2.2737</v>
      </c>
      <c r="N19" s="17">
        <v>1.0963</v>
      </c>
      <c r="O19" s="17">
        <v>0.7393</v>
      </c>
      <c r="P19" s="29">
        <v>34.38</v>
      </c>
      <c r="Q19" s="28">
        <v>8211</v>
      </c>
      <c r="R19" s="29">
        <v>38.07</v>
      </c>
      <c r="S19" s="11">
        <v>9093</v>
      </c>
      <c r="T19" s="11">
        <v>48.59</v>
      </c>
      <c r="U19" s="11"/>
      <c r="V19" s="11"/>
      <c r="W19" s="22"/>
      <c r="X19" s="11"/>
      <c r="Y19" s="11"/>
      <c r="AA19" s="14">
        <f t="shared" si="0"/>
        <v>100</v>
      </c>
      <c r="AB19" s="15"/>
    </row>
    <row r="20" spans="2:28" s="13" customFormat="1" ht="12.75">
      <c r="B20" s="9">
        <v>8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29"/>
      <c r="Q20" s="28"/>
      <c r="R20" s="29"/>
      <c r="S20" s="11"/>
      <c r="T20" s="11"/>
      <c r="U20" s="11">
        <v>-7.9</v>
      </c>
      <c r="V20" s="11"/>
      <c r="W20" s="22"/>
      <c r="X20" s="11"/>
      <c r="Y20" s="11"/>
      <c r="AA20" s="14">
        <f t="shared" si="0"/>
        <v>0</v>
      </c>
      <c r="AB20" s="15"/>
    </row>
    <row r="21" spans="2:28" s="13" customFormat="1" ht="12.75">
      <c r="B21" s="9">
        <v>9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29"/>
      <c r="Q21" s="28"/>
      <c r="R21" s="29"/>
      <c r="S21" s="11"/>
      <c r="T21" s="11"/>
      <c r="U21" s="11"/>
      <c r="V21" s="11"/>
      <c r="W21" s="62"/>
      <c r="X21" s="11"/>
      <c r="Y21" s="11"/>
      <c r="AA21" s="14">
        <f t="shared" si="0"/>
        <v>0</v>
      </c>
      <c r="AB21" s="15"/>
    </row>
    <row r="22" spans="2:28" s="13" customFormat="1" ht="12.75">
      <c r="B22" s="9">
        <v>10</v>
      </c>
      <c r="C22" s="17">
        <v>91.2708</v>
      </c>
      <c r="D22" s="17">
        <v>3.8213</v>
      </c>
      <c r="E22" s="17">
        <v>1.0741</v>
      </c>
      <c r="F22" s="17">
        <v>0.1435</v>
      </c>
      <c r="G22" s="17">
        <v>0.244</v>
      </c>
      <c r="H22" s="17">
        <v>0.0052</v>
      </c>
      <c r="I22" s="17">
        <v>0.0677</v>
      </c>
      <c r="J22" s="17">
        <v>0.055</v>
      </c>
      <c r="K22" s="17">
        <v>0.1158</v>
      </c>
      <c r="L22" s="17">
        <v>0.0141</v>
      </c>
      <c r="M22" s="17">
        <v>2.292</v>
      </c>
      <c r="N22" s="17">
        <v>0.8965</v>
      </c>
      <c r="O22" s="17">
        <v>0.7384</v>
      </c>
      <c r="P22" s="29">
        <v>34.5</v>
      </c>
      <c r="Q22" s="28">
        <v>8240</v>
      </c>
      <c r="R22" s="29">
        <v>38.2</v>
      </c>
      <c r="S22" s="11">
        <v>9124</v>
      </c>
      <c r="T22" s="11">
        <v>48.79</v>
      </c>
      <c r="U22" s="11"/>
      <c r="V22" s="11"/>
      <c r="W22" s="22"/>
      <c r="X22" s="11"/>
      <c r="Y22" s="11"/>
      <c r="AA22" s="14">
        <f t="shared" si="0"/>
        <v>100</v>
      </c>
      <c r="AB22" s="15"/>
    </row>
    <row r="23" spans="2:28" s="13" customFormat="1" ht="12.75">
      <c r="B23" s="9">
        <v>11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29"/>
      <c r="Q23" s="28"/>
      <c r="R23" s="29"/>
      <c r="S23" s="11"/>
      <c r="T23" s="11"/>
      <c r="U23" s="11"/>
      <c r="V23" s="11"/>
      <c r="W23" s="62"/>
      <c r="X23" s="11"/>
      <c r="Y23" s="11"/>
      <c r="AA23" s="14">
        <f t="shared" si="0"/>
        <v>0</v>
      </c>
      <c r="AB23" s="15"/>
    </row>
    <row r="24" spans="2:28" s="13" customFormat="1" ht="12.75">
      <c r="B24" s="9">
        <v>12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29"/>
      <c r="Q24" s="28"/>
      <c r="R24" s="10"/>
      <c r="S24" s="11"/>
      <c r="T24" s="11"/>
      <c r="U24" s="11"/>
      <c r="V24" s="11"/>
      <c r="W24" s="22"/>
      <c r="X24" s="11"/>
      <c r="Y24" s="11"/>
      <c r="AA24" s="14">
        <f t="shared" si="0"/>
        <v>0</v>
      </c>
      <c r="AB24" s="15"/>
    </row>
    <row r="25" spans="2:28" s="13" customFormat="1" ht="12.75">
      <c r="B25" s="9">
        <v>13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29"/>
      <c r="Q25" s="28"/>
      <c r="R25" s="10"/>
      <c r="S25" s="11"/>
      <c r="T25" s="11"/>
      <c r="U25" s="11"/>
      <c r="V25" s="11"/>
      <c r="W25" s="62"/>
      <c r="X25" s="11"/>
      <c r="Y25" s="11"/>
      <c r="AA25" s="14">
        <f t="shared" si="0"/>
        <v>0</v>
      </c>
      <c r="AB25" s="15"/>
    </row>
    <row r="26" spans="2:28" s="13" customFormat="1" ht="12.75">
      <c r="B26" s="9">
        <v>14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29"/>
      <c r="Q26" s="28"/>
      <c r="R26" s="10"/>
      <c r="S26" s="11"/>
      <c r="T26" s="11"/>
      <c r="U26" s="11">
        <v>-11.5</v>
      </c>
      <c r="V26" s="11"/>
      <c r="W26" s="22"/>
      <c r="X26" s="11"/>
      <c r="Y26" s="11"/>
      <c r="AA26" s="14">
        <f t="shared" si="0"/>
        <v>0</v>
      </c>
      <c r="AB26" s="15"/>
    </row>
    <row r="27" spans="2:28" s="13" customFormat="1" ht="12.75">
      <c r="B27" s="9">
        <v>15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29"/>
      <c r="Q27" s="28"/>
      <c r="R27" s="10"/>
      <c r="S27" s="11"/>
      <c r="T27" s="11"/>
      <c r="U27" s="11"/>
      <c r="V27" s="11"/>
      <c r="W27" s="22"/>
      <c r="X27" s="11"/>
      <c r="Y27" s="17"/>
      <c r="AA27" s="14">
        <f t="shared" si="0"/>
        <v>0</v>
      </c>
      <c r="AB27" s="15" t="str">
        <f>IF(AA27=100,"ОК"," ")</f>
        <v> </v>
      </c>
    </row>
    <row r="28" spans="2:28" s="13" customFormat="1" ht="12.75">
      <c r="B28" s="16">
        <v>16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29"/>
      <c r="Q28" s="28"/>
      <c r="R28" s="29"/>
      <c r="S28" s="11"/>
      <c r="T28" s="11"/>
      <c r="U28" s="11"/>
      <c r="V28" s="11"/>
      <c r="W28" s="12"/>
      <c r="X28" s="11"/>
      <c r="Y28" s="17"/>
      <c r="AA28" s="14">
        <f t="shared" si="0"/>
        <v>0</v>
      </c>
      <c r="AB28" s="15" t="str">
        <f>IF(AA28=100,"ОК"," ")</f>
        <v> </v>
      </c>
    </row>
    <row r="29" spans="2:28" s="13" customFormat="1" ht="12.75">
      <c r="B29" s="16">
        <v>17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29"/>
      <c r="Q29" s="28"/>
      <c r="R29" s="29"/>
      <c r="S29" s="11"/>
      <c r="T29" s="11"/>
      <c r="U29" s="11"/>
      <c r="V29" s="11"/>
      <c r="W29" s="12"/>
      <c r="X29" s="11"/>
      <c r="Y29" s="17"/>
      <c r="AA29" s="14">
        <f t="shared" si="0"/>
        <v>0</v>
      </c>
      <c r="AB29" s="15" t="str">
        <f>IF(AA29=100,"ОК"," ")</f>
        <v> </v>
      </c>
    </row>
    <row r="30" spans="2:28" s="13" customFormat="1" ht="12.75">
      <c r="B30" s="16">
        <v>18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29"/>
      <c r="Q30" s="28"/>
      <c r="R30" s="10"/>
      <c r="S30" s="11"/>
      <c r="T30" s="11"/>
      <c r="U30" s="11"/>
      <c r="V30" s="11"/>
      <c r="W30" s="12"/>
      <c r="X30" s="11"/>
      <c r="Y30" s="17"/>
      <c r="AA30" s="14">
        <f t="shared" si="0"/>
        <v>0</v>
      </c>
      <c r="AB30" s="15"/>
    </row>
    <row r="31" spans="2:28" s="13" customFormat="1" ht="12.75">
      <c r="B31" s="16">
        <v>19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29"/>
      <c r="Q31" s="28"/>
      <c r="R31" s="10"/>
      <c r="S31" s="11"/>
      <c r="T31" s="11"/>
      <c r="U31" s="11"/>
      <c r="V31" s="11"/>
      <c r="W31" s="22"/>
      <c r="X31" s="11"/>
      <c r="Y31" s="17"/>
      <c r="AA31" s="14">
        <f t="shared" si="0"/>
        <v>0</v>
      </c>
      <c r="AB31" s="15"/>
    </row>
    <row r="32" spans="2:28" s="13" customFormat="1" ht="12.75">
      <c r="B32" s="16">
        <v>20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29"/>
      <c r="Q32" s="28"/>
      <c r="R32" s="29"/>
      <c r="S32" s="11"/>
      <c r="T32" s="29"/>
      <c r="U32" s="11"/>
      <c r="V32" s="11"/>
      <c r="W32" s="22"/>
      <c r="X32" s="11"/>
      <c r="Y32" s="17"/>
      <c r="AA32" s="14">
        <f t="shared" si="0"/>
        <v>0</v>
      </c>
      <c r="AB32" s="15"/>
    </row>
    <row r="33" spans="2:28" s="13" customFormat="1" ht="12.75">
      <c r="B33" s="16">
        <v>21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29"/>
      <c r="Q33" s="28"/>
      <c r="R33" s="10"/>
      <c r="S33" s="11"/>
      <c r="T33" s="11"/>
      <c r="U33" s="11"/>
      <c r="V33" s="11"/>
      <c r="W33" s="22"/>
      <c r="X33" s="11"/>
      <c r="Y33" s="17"/>
      <c r="AA33" s="14">
        <f t="shared" si="0"/>
        <v>0</v>
      </c>
      <c r="AB33" s="15"/>
    </row>
    <row r="34" spans="2:28" s="13" customFormat="1" ht="12.75">
      <c r="B34" s="16">
        <v>22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29"/>
      <c r="Q34" s="28"/>
      <c r="R34" s="10"/>
      <c r="S34" s="11"/>
      <c r="T34" s="11"/>
      <c r="U34" s="11">
        <v>-8.7</v>
      </c>
      <c r="V34" s="11"/>
      <c r="W34" s="22" t="s">
        <v>43</v>
      </c>
      <c r="X34" s="11"/>
      <c r="Y34" s="17"/>
      <c r="AA34" s="14">
        <f t="shared" si="0"/>
        <v>0</v>
      </c>
      <c r="AB34" s="15"/>
    </row>
    <row r="35" spans="2:28" s="13" customFormat="1" ht="12.75">
      <c r="B35" s="16">
        <v>23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29"/>
      <c r="Q35" s="28"/>
      <c r="R35" s="10"/>
      <c r="S35" s="11"/>
      <c r="T35" s="11"/>
      <c r="U35" s="11"/>
      <c r="V35" s="11"/>
      <c r="W35" s="22"/>
      <c r="X35" s="11"/>
      <c r="Y35" s="17"/>
      <c r="AA35" s="14">
        <f t="shared" si="0"/>
        <v>0</v>
      </c>
      <c r="AB35" s="15"/>
    </row>
    <row r="36" spans="2:28" s="13" customFormat="1" ht="12.75">
      <c r="B36" s="16">
        <v>24</v>
      </c>
      <c r="C36" s="17">
        <v>91.2338</v>
      </c>
      <c r="D36" s="17">
        <v>3.7041</v>
      </c>
      <c r="E36" s="17">
        <v>1.1031</v>
      </c>
      <c r="F36" s="17">
        <v>0.1516</v>
      </c>
      <c r="G36" s="17">
        <v>0.2613</v>
      </c>
      <c r="H36" s="17">
        <v>0.0032</v>
      </c>
      <c r="I36" s="17">
        <v>0.073</v>
      </c>
      <c r="J36" s="17">
        <v>0.06</v>
      </c>
      <c r="K36" s="17">
        <v>0.1385</v>
      </c>
      <c r="L36" s="17">
        <v>0.0151</v>
      </c>
      <c r="M36" s="17">
        <v>2.1824</v>
      </c>
      <c r="N36" s="17">
        <v>1.0739</v>
      </c>
      <c r="O36" s="17">
        <v>0.7409</v>
      </c>
      <c r="P36" s="29">
        <v>34.52</v>
      </c>
      <c r="Q36" s="28">
        <v>8245</v>
      </c>
      <c r="R36" s="29">
        <v>38.22</v>
      </c>
      <c r="S36" s="11">
        <v>9129</v>
      </c>
      <c r="T36" s="11">
        <v>48.73</v>
      </c>
      <c r="U36" s="11"/>
      <c r="V36" s="11"/>
      <c r="W36" s="62"/>
      <c r="X36" s="11"/>
      <c r="Y36" s="11"/>
      <c r="AA36" s="14">
        <f t="shared" si="0"/>
        <v>100</v>
      </c>
      <c r="AB36" s="15" t="str">
        <f>IF(AA36=100,"ОК"," ")</f>
        <v>ОК</v>
      </c>
    </row>
    <row r="37" spans="2:28" s="13" customFormat="1" ht="12.75">
      <c r="B37" s="16">
        <v>25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29"/>
      <c r="Q37" s="28"/>
      <c r="R37" s="10"/>
      <c r="S37" s="11"/>
      <c r="T37" s="11"/>
      <c r="U37" s="11"/>
      <c r="V37" s="11"/>
      <c r="W37" s="22"/>
      <c r="X37" s="11"/>
      <c r="Y37" s="11"/>
      <c r="AA37" s="14">
        <f t="shared" si="0"/>
        <v>0</v>
      </c>
      <c r="AB37" s="15" t="str">
        <f>IF(AA37=100,"ОК"," ")</f>
        <v> </v>
      </c>
    </row>
    <row r="38" spans="2:28" s="13" customFormat="1" ht="12.75">
      <c r="B38" s="16">
        <v>26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29"/>
      <c r="Q38" s="28"/>
      <c r="R38" s="10"/>
      <c r="S38" s="11"/>
      <c r="T38" s="11"/>
      <c r="U38" s="11"/>
      <c r="V38" s="11"/>
      <c r="W38" s="22"/>
      <c r="X38" s="11"/>
      <c r="Y38" s="17"/>
      <c r="AA38" s="14">
        <f t="shared" si="0"/>
        <v>0</v>
      </c>
      <c r="AB38" s="15" t="str">
        <f>IF(AA38=100,"ОК"," ")</f>
        <v> </v>
      </c>
    </row>
    <row r="39" spans="2:28" s="13" customFormat="1" ht="12.75">
      <c r="B39" s="16">
        <v>27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29"/>
      <c r="Q39" s="28"/>
      <c r="R39" s="10"/>
      <c r="S39" s="11"/>
      <c r="T39" s="11"/>
      <c r="U39" s="11"/>
      <c r="V39" s="11"/>
      <c r="W39" s="22"/>
      <c r="X39" s="12"/>
      <c r="Y39" s="12"/>
      <c r="AA39" s="14">
        <f t="shared" si="0"/>
        <v>0</v>
      </c>
      <c r="AB39" s="15" t="str">
        <f>IF(AA39=100,"ОК"," ")</f>
        <v> </v>
      </c>
    </row>
    <row r="40" spans="2:28" s="13" customFormat="1" ht="12.75">
      <c r="B40" s="16">
        <v>28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29"/>
      <c r="Q40" s="28"/>
      <c r="R40" s="10"/>
      <c r="S40" s="11"/>
      <c r="T40" s="11"/>
      <c r="U40" s="11"/>
      <c r="V40" s="11"/>
      <c r="W40" s="22"/>
      <c r="X40" s="12"/>
      <c r="Y40" s="17"/>
      <c r="AA40" s="14">
        <f t="shared" si="0"/>
        <v>0</v>
      </c>
      <c r="AB40" s="15"/>
    </row>
    <row r="41" spans="2:28" s="13" customFormat="1" ht="12.75">
      <c r="B41" s="16">
        <v>29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29"/>
      <c r="Q41" s="28"/>
      <c r="R41" s="29"/>
      <c r="S41" s="11"/>
      <c r="T41" s="11"/>
      <c r="U41" s="11"/>
      <c r="V41" s="11"/>
      <c r="W41" s="62"/>
      <c r="X41" s="12"/>
      <c r="Y41" s="17"/>
      <c r="AA41" s="14">
        <f t="shared" si="0"/>
        <v>0</v>
      </c>
      <c r="AB41" s="15"/>
    </row>
    <row r="42" spans="2:28" s="13" customFormat="1" ht="12.75">
      <c r="B42" s="16">
        <v>30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29"/>
      <c r="Q42" s="28"/>
      <c r="R42" s="10"/>
      <c r="S42" s="11"/>
      <c r="T42" s="11"/>
      <c r="U42" s="11"/>
      <c r="V42" s="11"/>
      <c r="W42" s="22"/>
      <c r="X42" s="12"/>
      <c r="Y42" s="23"/>
      <c r="AA42" s="14">
        <f t="shared" si="0"/>
        <v>0</v>
      </c>
      <c r="AB42" s="15" t="str">
        <f>IF(AA42=100,"ОК"," ")</f>
        <v> </v>
      </c>
    </row>
    <row r="43" spans="2:28" s="13" customFormat="1" ht="12" customHeight="1"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29"/>
      <c r="Q43" s="28"/>
      <c r="R43" s="29"/>
      <c r="S43" s="11"/>
      <c r="T43" s="11"/>
      <c r="U43" s="11"/>
      <c r="V43" s="11"/>
      <c r="W43" s="12"/>
      <c r="X43" s="12"/>
      <c r="Y43" s="23"/>
      <c r="AA43" s="14">
        <f t="shared" si="0"/>
        <v>0</v>
      </c>
      <c r="AB43" s="15" t="str">
        <f>IF(AA43=100,"ОК"," ")</f>
        <v> </v>
      </c>
    </row>
    <row r="44" spans="2:29" ht="12.75" customHeight="1"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20"/>
      <c r="AA44" s="5"/>
      <c r="AB44" s="6"/>
      <c r="AC44"/>
    </row>
    <row r="45" spans="3:24" ht="12.75"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</row>
    <row r="46" spans="3:24" ht="12.75"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19"/>
      <c r="R46" s="19"/>
      <c r="S46" s="19"/>
      <c r="T46" s="19"/>
      <c r="U46" s="19"/>
      <c r="V46" s="19"/>
      <c r="W46" s="19"/>
      <c r="X46" s="19"/>
    </row>
    <row r="47" spans="3:20" ht="12.75">
      <c r="C47" s="26" t="s">
        <v>106</v>
      </c>
      <c r="D47" s="24"/>
      <c r="E47" s="24"/>
      <c r="F47" s="24"/>
      <c r="G47" s="24"/>
      <c r="H47" s="24"/>
      <c r="I47" s="24"/>
      <c r="J47" s="24"/>
      <c r="K47" s="24"/>
      <c r="L47" s="24" t="s">
        <v>107</v>
      </c>
      <c r="M47" s="24"/>
      <c r="N47" s="24"/>
      <c r="O47" s="24"/>
      <c r="P47" s="24"/>
      <c r="Q47" s="24"/>
      <c r="R47" s="24"/>
      <c r="S47" s="24" t="s">
        <v>108</v>
      </c>
      <c r="T47" s="24"/>
    </row>
    <row r="48" spans="3:22" ht="12.75">
      <c r="C48" s="1" t="s">
        <v>32</v>
      </c>
      <c r="L48" s="2" t="s">
        <v>0</v>
      </c>
      <c r="N48" s="2"/>
      <c r="P48" s="2" t="s">
        <v>1</v>
      </c>
      <c r="T48" s="2" t="s">
        <v>2</v>
      </c>
      <c r="U48" s="2"/>
      <c r="V48" s="2"/>
    </row>
    <row r="49" spans="3:20" ht="18" customHeight="1">
      <c r="C49" s="26" t="s">
        <v>41</v>
      </c>
      <c r="D49" s="27"/>
      <c r="E49" s="27"/>
      <c r="F49" s="27"/>
      <c r="G49" s="27"/>
      <c r="H49" s="27"/>
      <c r="I49" s="27"/>
      <c r="J49" s="27"/>
      <c r="K49" s="27"/>
      <c r="L49" s="27" t="s">
        <v>35</v>
      </c>
      <c r="M49" s="27"/>
      <c r="N49" s="27"/>
      <c r="O49" s="27"/>
      <c r="P49" s="27"/>
      <c r="Q49" s="27"/>
      <c r="R49" s="27"/>
      <c r="S49" s="24" t="s">
        <v>108</v>
      </c>
      <c r="T49" s="27"/>
    </row>
    <row r="50" spans="3:22" ht="12.75">
      <c r="C50" s="1" t="s">
        <v>33</v>
      </c>
      <c r="G50" s="68"/>
      <c r="H50" s="68"/>
      <c r="I50" s="68"/>
      <c r="J50" s="68"/>
      <c r="K50" s="68"/>
      <c r="L50" s="2" t="s">
        <v>0</v>
      </c>
      <c r="M50" s="68"/>
      <c r="N50" s="68"/>
      <c r="O50" s="68"/>
      <c r="P50" s="2" t="s">
        <v>1</v>
      </c>
      <c r="Q50" s="68"/>
      <c r="R50" s="68"/>
      <c r="S50" s="68"/>
      <c r="T50" s="2" t="s">
        <v>2</v>
      </c>
      <c r="U50" s="2"/>
      <c r="V50" s="2"/>
    </row>
    <row r="52" spans="3:25" ht="12.75"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</row>
  </sheetData>
  <sheetProtection/>
  <mergeCells count="32">
    <mergeCell ref="W2:Y2"/>
    <mergeCell ref="C6:AA6"/>
    <mergeCell ref="B7:Y7"/>
    <mergeCell ref="B8:Y8"/>
    <mergeCell ref="B9:B12"/>
    <mergeCell ref="C9:N9"/>
    <mergeCell ref="H10:H12"/>
    <mergeCell ref="Q10:Q12"/>
    <mergeCell ref="T10:T12"/>
    <mergeCell ref="V9:V12"/>
    <mergeCell ref="Y9:Y12"/>
    <mergeCell ref="C10:C12"/>
    <mergeCell ref="O9:T9"/>
    <mergeCell ref="U9:U12"/>
    <mergeCell ref="X9:X12"/>
    <mergeCell ref="E10:E12"/>
    <mergeCell ref="W9:W12"/>
    <mergeCell ref="G10:G12"/>
    <mergeCell ref="O10:O12"/>
    <mergeCell ref="P10:P12"/>
    <mergeCell ref="D10:D12"/>
    <mergeCell ref="S10:S12"/>
    <mergeCell ref="B44:X44"/>
    <mergeCell ref="C45:X45"/>
    <mergeCell ref="K10:K12"/>
    <mergeCell ref="L10:L12"/>
    <mergeCell ref="M10:M12"/>
    <mergeCell ref="N10:N12"/>
    <mergeCell ref="F10:F12"/>
    <mergeCell ref="I10:I12"/>
    <mergeCell ref="J10:J12"/>
    <mergeCell ref="R10:R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AC52"/>
  <sheetViews>
    <sheetView view="pageBreakPreview" zoomScaleSheetLayoutView="100" workbookViewId="0" topLeftCell="A7">
      <selection activeCell="C45" sqref="C45:X45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3" t="s">
        <v>4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3" t="s">
        <v>34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74"/>
      <c r="X2" s="75"/>
      <c r="Y2" s="75"/>
      <c r="Z2" s="4"/>
      <c r="AA2" s="4"/>
    </row>
    <row r="3" spans="2:27" ht="12.75">
      <c r="B3" s="8" t="s">
        <v>53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3" t="s">
        <v>42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21.75" customHeight="1">
      <c r="C6" s="76" t="s">
        <v>29</v>
      </c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101"/>
    </row>
    <row r="7" spans="2:27" ht="22.5" customHeight="1">
      <c r="B7" s="102" t="s">
        <v>109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4"/>
      <c r="AA7" s="4"/>
    </row>
    <row r="8" spans="2:27" ht="18" customHeight="1">
      <c r="B8" s="104" t="s">
        <v>110</v>
      </c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4"/>
      <c r="AA8" s="4"/>
    </row>
    <row r="9" spans="2:29" ht="32.25" customHeight="1">
      <c r="B9" s="78" t="s">
        <v>11</v>
      </c>
      <c r="C9" s="95" t="s">
        <v>30</v>
      </c>
      <c r="D9" s="96"/>
      <c r="E9" s="96"/>
      <c r="F9" s="96"/>
      <c r="G9" s="96"/>
      <c r="H9" s="96"/>
      <c r="I9" s="96"/>
      <c r="J9" s="96"/>
      <c r="K9" s="96"/>
      <c r="L9" s="96"/>
      <c r="M9" s="96"/>
      <c r="N9" s="97"/>
      <c r="O9" s="82" t="s">
        <v>31</v>
      </c>
      <c r="P9" s="83"/>
      <c r="Q9" s="83"/>
      <c r="R9" s="84"/>
      <c r="S9" s="84"/>
      <c r="T9" s="85"/>
      <c r="U9" s="86" t="s">
        <v>27</v>
      </c>
      <c r="V9" s="94" t="s">
        <v>28</v>
      </c>
      <c r="W9" s="81" t="s">
        <v>24</v>
      </c>
      <c r="X9" s="81" t="s">
        <v>25</v>
      </c>
      <c r="Y9" s="81" t="s">
        <v>26</v>
      </c>
      <c r="Z9" s="4"/>
      <c r="AB9" s="7"/>
      <c r="AC9"/>
    </row>
    <row r="10" spans="2:29" ht="48.75" customHeight="1">
      <c r="B10" s="79"/>
      <c r="C10" s="73" t="s">
        <v>12</v>
      </c>
      <c r="D10" s="73" t="s">
        <v>13</v>
      </c>
      <c r="E10" s="73" t="s">
        <v>14</v>
      </c>
      <c r="F10" s="73" t="s">
        <v>15</v>
      </c>
      <c r="G10" s="73" t="s">
        <v>16</v>
      </c>
      <c r="H10" s="73" t="s">
        <v>17</v>
      </c>
      <c r="I10" s="73" t="s">
        <v>18</v>
      </c>
      <c r="J10" s="73" t="s">
        <v>19</v>
      </c>
      <c r="K10" s="73" t="s">
        <v>20</v>
      </c>
      <c r="L10" s="73" t="s">
        <v>21</v>
      </c>
      <c r="M10" s="89" t="s">
        <v>22</v>
      </c>
      <c r="N10" s="89" t="s">
        <v>23</v>
      </c>
      <c r="O10" s="89" t="s">
        <v>5</v>
      </c>
      <c r="P10" s="98" t="s">
        <v>6</v>
      </c>
      <c r="Q10" s="89" t="s">
        <v>8</v>
      </c>
      <c r="R10" s="89" t="s">
        <v>7</v>
      </c>
      <c r="S10" s="89" t="s">
        <v>9</v>
      </c>
      <c r="T10" s="89" t="s">
        <v>10</v>
      </c>
      <c r="U10" s="87"/>
      <c r="V10" s="92"/>
      <c r="W10" s="81"/>
      <c r="X10" s="81"/>
      <c r="Y10" s="81"/>
      <c r="Z10" s="4"/>
      <c r="AB10" s="7"/>
      <c r="AC10"/>
    </row>
    <row r="11" spans="2:29" ht="15.75" customHeight="1">
      <c r="B11" s="79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92"/>
      <c r="N11" s="92"/>
      <c r="O11" s="92"/>
      <c r="P11" s="99"/>
      <c r="Q11" s="90"/>
      <c r="R11" s="92"/>
      <c r="S11" s="92"/>
      <c r="T11" s="92"/>
      <c r="U11" s="87"/>
      <c r="V11" s="92"/>
      <c r="W11" s="81"/>
      <c r="X11" s="81"/>
      <c r="Y11" s="81"/>
      <c r="Z11" s="4"/>
      <c r="AB11" s="7"/>
      <c r="AC11"/>
    </row>
    <row r="12" spans="2:29" ht="21" customHeight="1">
      <c r="B12" s="80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93"/>
      <c r="N12" s="93"/>
      <c r="O12" s="93"/>
      <c r="P12" s="100"/>
      <c r="Q12" s="91"/>
      <c r="R12" s="93"/>
      <c r="S12" s="93"/>
      <c r="T12" s="93"/>
      <c r="U12" s="88"/>
      <c r="V12" s="93"/>
      <c r="W12" s="81"/>
      <c r="X12" s="81"/>
      <c r="Y12" s="81"/>
      <c r="Z12" s="4"/>
      <c r="AB12" s="7"/>
      <c r="AC12"/>
    </row>
    <row r="13" spans="2:28" s="13" customFormat="1" ht="12.75">
      <c r="B13" s="9">
        <v>1</v>
      </c>
      <c r="C13" s="17">
        <v>92.4008</v>
      </c>
      <c r="D13" s="17">
        <v>3.1129</v>
      </c>
      <c r="E13" s="17">
        <v>0.5659</v>
      </c>
      <c r="F13" s="17">
        <v>0.0507</v>
      </c>
      <c r="G13" s="17">
        <v>0.0792</v>
      </c>
      <c r="H13" s="17">
        <v>0.0002</v>
      </c>
      <c r="I13" s="17">
        <v>0.0162</v>
      </c>
      <c r="J13" s="17">
        <v>0.0133</v>
      </c>
      <c r="K13" s="17">
        <v>0.014</v>
      </c>
      <c r="L13" s="17">
        <v>0.0052</v>
      </c>
      <c r="M13" s="17">
        <v>3.6543</v>
      </c>
      <c r="N13" s="17">
        <v>0.0873</v>
      </c>
      <c r="O13" s="17">
        <v>0.7157</v>
      </c>
      <c r="P13" s="29">
        <v>33.43</v>
      </c>
      <c r="Q13" s="28">
        <v>7985</v>
      </c>
      <c r="R13" s="29">
        <v>37.05</v>
      </c>
      <c r="S13" s="11">
        <v>8849</v>
      </c>
      <c r="T13" s="11">
        <v>48.06</v>
      </c>
      <c r="U13" s="11"/>
      <c r="V13" s="11"/>
      <c r="W13" s="62"/>
      <c r="X13" s="11"/>
      <c r="Y13" s="11"/>
      <c r="AA13" s="14">
        <f>SUM(C13:N13)</f>
        <v>100.00000000000001</v>
      </c>
      <c r="AB13" s="15" t="str">
        <f>IF(AA13=100,"ОК"," ")</f>
        <v>ОК</v>
      </c>
    </row>
    <row r="14" spans="2:28" s="13" customFormat="1" ht="12.75">
      <c r="B14" s="9">
        <v>2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29"/>
      <c r="Q14" s="28"/>
      <c r="R14" s="10"/>
      <c r="S14" s="11"/>
      <c r="T14" s="11"/>
      <c r="U14" s="11"/>
      <c r="V14" s="11"/>
      <c r="W14" s="22"/>
      <c r="X14" s="11"/>
      <c r="Y14" s="11"/>
      <c r="AA14" s="14">
        <f aca="true" t="shared" si="0" ref="AA14:AA43">SUM(C14:N14)</f>
        <v>0</v>
      </c>
      <c r="AB14" s="15" t="str">
        <f>IF(AA14=100,"ОК"," ")</f>
        <v> </v>
      </c>
    </row>
    <row r="15" spans="2:28" s="13" customFormat="1" ht="12.75">
      <c r="B15" s="9">
        <v>3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29"/>
      <c r="Q15" s="28"/>
      <c r="R15" s="10"/>
      <c r="S15" s="11"/>
      <c r="T15" s="11"/>
      <c r="U15" s="11"/>
      <c r="V15" s="11"/>
      <c r="W15" s="62"/>
      <c r="X15" s="11"/>
      <c r="Y15" s="11"/>
      <c r="AA15" s="14">
        <f t="shared" si="0"/>
        <v>0</v>
      </c>
      <c r="AB15" s="15" t="str">
        <f>IF(AA15=100,"ОК"," ")</f>
        <v> </v>
      </c>
    </row>
    <row r="16" spans="2:28" s="13" customFormat="1" ht="12.75">
      <c r="B16" s="9">
        <v>4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29"/>
      <c r="Q16" s="28"/>
      <c r="R16" s="29"/>
      <c r="S16" s="11"/>
      <c r="T16" s="11"/>
      <c r="U16" s="11"/>
      <c r="V16" s="11"/>
      <c r="W16" s="62"/>
      <c r="X16" s="11"/>
      <c r="Y16" s="11"/>
      <c r="AA16" s="14">
        <f t="shared" si="0"/>
        <v>0</v>
      </c>
      <c r="AB16" s="15" t="str">
        <f>IF(AA16=100,"ОК"," ")</f>
        <v> </v>
      </c>
    </row>
    <row r="17" spans="2:28" s="13" customFormat="1" ht="12.75">
      <c r="B17" s="9">
        <v>5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29"/>
      <c r="Q17" s="28"/>
      <c r="R17" s="10"/>
      <c r="S17" s="11"/>
      <c r="T17" s="11"/>
      <c r="U17" s="11"/>
      <c r="V17" s="11"/>
      <c r="W17" s="22"/>
      <c r="X17" s="11"/>
      <c r="Y17" s="11"/>
      <c r="AA17" s="14">
        <f t="shared" si="0"/>
        <v>0</v>
      </c>
      <c r="AB17" s="15" t="str">
        <f aca="true" t="shared" si="1" ref="AB17:AB36">IF(AA17=100,"ОК"," ")</f>
        <v> </v>
      </c>
    </row>
    <row r="18" spans="2:28" s="13" customFormat="1" ht="12.75">
      <c r="B18" s="9">
        <v>6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29"/>
      <c r="Q18" s="28"/>
      <c r="R18" s="10"/>
      <c r="S18" s="11"/>
      <c r="T18" s="11"/>
      <c r="U18" s="11"/>
      <c r="V18" s="11"/>
      <c r="W18" s="22"/>
      <c r="X18" s="11"/>
      <c r="Y18" s="11"/>
      <c r="AA18" s="14">
        <f t="shared" si="0"/>
        <v>0</v>
      </c>
      <c r="AB18" s="15" t="str">
        <f t="shared" si="1"/>
        <v> </v>
      </c>
    </row>
    <row r="19" spans="2:28" s="13" customFormat="1" ht="12.75">
      <c r="B19" s="9">
        <v>7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29"/>
      <c r="Q19" s="28"/>
      <c r="R19" s="29"/>
      <c r="S19" s="11"/>
      <c r="T19" s="11"/>
      <c r="U19" s="11"/>
      <c r="V19" s="11"/>
      <c r="W19" s="22"/>
      <c r="X19" s="11"/>
      <c r="Y19" s="11"/>
      <c r="AA19" s="14">
        <f t="shared" si="0"/>
        <v>0</v>
      </c>
      <c r="AB19" s="15" t="str">
        <f t="shared" si="1"/>
        <v> </v>
      </c>
    </row>
    <row r="20" spans="2:28" s="13" customFormat="1" ht="12.75">
      <c r="B20" s="9">
        <v>8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29"/>
      <c r="Q20" s="28"/>
      <c r="R20" s="10"/>
      <c r="S20" s="11"/>
      <c r="T20" s="11"/>
      <c r="U20" s="11"/>
      <c r="V20" s="11"/>
      <c r="W20" s="22" t="s">
        <v>43</v>
      </c>
      <c r="X20" s="11"/>
      <c r="Y20" s="11"/>
      <c r="AA20" s="14">
        <f t="shared" si="0"/>
        <v>0</v>
      </c>
      <c r="AB20" s="15" t="str">
        <f t="shared" si="1"/>
        <v> </v>
      </c>
    </row>
    <row r="21" spans="2:28" s="13" customFormat="1" ht="12.75">
      <c r="B21" s="9">
        <v>9</v>
      </c>
      <c r="C21" s="17">
        <v>92.0793</v>
      </c>
      <c r="D21" s="17">
        <v>3.3276</v>
      </c>
      <c r="E21" s="17">
        <v>0.6075</v>
      </c>
      <c r="F21" s="17">
        <v>0.0548</v>
      </c>
      <c r="G21" s="17">
        <v>0.0849</v>
      </c>
      <c r="H21" s="17">
        <v>0.0015</v>
      </c>
      <c r="I21" s="17">
        <v>0.0174</v>
      </c>
      <c r="J21" s="17">
        <v>0.0139</v>
      </c>
      <c r="K21" s="17">
        <v>0.0146</v>
      </c>
      <c r="L21" s="17">
        <v>0.0052</v>
      </c>
      <c r="M21" s="17">
        <v>3.6988</v>
      </c>
      <c r="N21" s="17">
        <v>0.0945</v>
      </c>
      <c r="O21" s="17">
        <v>0.718</v>
      </c>
      <c r="P21" s="29">
        <v>33.5</v>
      </c>
      <c r="Q21" s="28">
        <v>8001</v>
      </c>
      <c r="R21" s="29">
        <v>37.13</v>
      </c>
      <c r="S21" s="11">
        <v>8868</v>
      </c>
      <c r="T21" s="11">
        <v>48.08</v>
      </c>
      <c r="U21" s="11"/>
      <c r="V21" s="11"/>
      <c r="W21" s="62"/>
      <c r="X21" s="11"/>
      <c r="Y21" s="11"/>
      <c r="AA21" s="14">
        <f t="shared" si="0"/>
        <v>100.00000000000001</v>
      </c>
      <c r="AB21" s="15" t="str">
        <f t="shared" si="1"/>
        <v>ОК</v>
      </c>
    </row>
    <row r="22" spans="2:28" s="13" customFormat="1" ht="12.75">
      <c r="B22" s="9">
        <v>10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29"/>
      <c r="Q22" s="28"/>
      <c r="R22" s="10"/>
      <c r="S22" s="11"/>
      <c r="T22" s="11"/>
      <c r="U22" s="11"/>
      <c r="V22" s="11"/>
      <c r="W22" s="22"/>
      <c r="X22" s="11"/>
      <c r="Y22" s="11"/>
      <c r="AA22" s="14">
        <f t="shared" si="0"/>
        <v>0</v>
      </c>
      <c r="AB22" s="15" t="str">
        <f t="shared" si="1"/>
        <v> </v>
      </c>
    </row>
    <row r="23" spans="2:28" s="13" customFormat="1" ht="12.75">
      <c r="B23" s="9">
        <v>11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29"/>
      <c r="Q23" s="28"/>
      <c r="R23" s="29"/>
      <c r="S23" s="11"/>
      <c r="T23" s="11"/>
      <c r="U23" s="11"/>
      <c r="V23" s="11"/>
      <c r="W23" s="62"/>
      <c r="X23" s="11"/>
      <c r="Y23" s="11"/>
      <c r="AA23" s="14">
        <f t="shared" si="0"/>
        <v>0</v>
      </c>
      <c r="AB23" s="15" t="str">
        <f t="shared" si="1"/>
        <v> </v>
      </c>
    </row>
    <row r="24" spans="2:28" s="13" customFormat="1" ht="12.75">
      <c r="B24" s="9">
        <v>12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29"/>
      <c r="Q24" s="28"/>
      <c r="R24" s="29"/>
      <c r="S24" s="11"/>
      <c r="T24" s="11"/>
      <c r="U24" s="11"/>
      <c r="V24" s="11"/>
      <c r="W24" s="22"/>
      <c r="X24" s="11"/>
      <c r="Y24" s="11"/>
      <c r="AA24" s="14">
        <f t="shared" si="0"/>
        <v>0</v>
      </c>
      <c r="AB24" s="15" t="str">
        <f t="shared" si="1"/>
        <v> </v>
      </c>
    </row>
    <row r="25" spans="2:28" s="13" customFormat="1" ht="12.75">
      <c r="B25" s="9">
        <v>13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29"/>
      <c r="Q25" s="28"/>
      <c r="R25" s="29"/>
      <c r="S25" s="11"/>
      <c r="T25" s="11"/>
      <c r="U25" s="11"/>
      <c r="V25" s="11"/>
      <c r="W25" s="62"/>
      <c r="X25" s="11"/>
      <c r="Y25" s="11"/>
      <c r="AA25" s="14">
        <f t="shared" si="0"/>
        <v>0</v>
      </c>
      <c r="AB25" s="15" t="str">
        <f t="shared" si="1"/>
        <v> </v>
      </c>
    </row>
    <row r="26" spans="2:28" s="13" customFormat="1" ht="12.75">
      <c r="B26" s="9">
        <v>14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29"/>
      <c r="Q26" s="28"/>
      <c r="R26" s="10"/>
      <c r="S26" s="11"/>
      <c r="T26" s="11"/>
      <c r="U26" s="10">
        <v>-13</v>
      </c>
      <c r="V26" s="11"/>
      <c r="W26" s="22"/>
      <c r="X26" s="11"/>
      <c r="Y26" s="11"/>
      <c r="AA26" s="14">
        <f t="shared" si="0"/>
        <v>0</v>
      </c>
      <c r="AB26" s="15" t="str">
        <f t="shared" si="1"/>
        <v> </v>
      </c>
    </row>
    <row r="27" spans="2:28" s="13" customFormat="1" ht="12.75">
      <c r="B27" s="9">
        <v>15</v>
      </c>
      <c r="C27" s="17">
        <v>92.0509</v>
      </c>
      <c r="D27" s="17">
        <v>3.3581</v>
      </c>
      <c r="E27" s="17">
        <v>0.6247</v>
      </c>
      <c r="F27" s="17">
        <v>0.0576</v>
      </c>
      <c r="G27" s="17">
        <v>0.0901</v>
      </c>
      <c r="H27" s="17">
        <v>0.0038</v>
      </c>
      <c r="I27" s="17">
        <v>0.0181</v>
      </c>
      <c r="J27" s="17">
        <v>0.0145</v>
      </c>
      <c r="K27" s="17">
        <v>0.0196</v>
      </c>
      <c r="L27" s="17">
        <v>0.0054</v>
      </c>
      <c r="M27" s="17">
        <v>3.6566</v>
      </c>
      <c r="N27" s="17">
        <v>0.1006</v>
      </c>
      <c r="O27" s="17">
        <v>0.7187</v>
      </c>
      <c r="P27" s="29">
        <v>33.55</v>
      </c>
      <c r="Q27" s="28">
        <v>8013</v>
      </c>
      <c r="R27" s="29">
        <v>37.18</v>
      </c>
      <c r="S27" s="11">
        <v>8880</v>
      </c>
      <c r="T27" s="11">
        <v>48.13</v>
      </c>
      <c r="U27" s="11"/>
      <c r="V27" s="11"/>
      <c r="W27" s="22"/>
      <c r="X27" s="11"/>
      <c r="Y27" s="17"/>
      <c r="AA27" s="14">
        <f t="shared" si="0"/>
        <v>99.99999999999999</v>
      </c>
      <c r="AB27" s="15" t="str">
        <f t="shared" si="1"/>
        <v>ОК</v>
      </c>
    </row>
    <row r="28" spans="2:28" s="13" customFormat="1" ht="12.75">
      <c r="B28" s="16">
        <v>16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29"/>
      <c r="Q28" s="28"/>
      <c r="R28" s="10"/>
      <c r="S28" s="11"/>
      <c r="T28" s="11"/>
      <c r="U28" s="11"/>
      <c r="V28" s="11"/>
      <c r="W28" s="12"/>
      <c r="X28" s="11"/>
      <c r="Y28" s="17"/>
      <c r="AA28" s="14">
        <f t="shared" si="0"/>
        <v>0</v>
      </c>
      <c r="AB28" s="15" t="str">
        <f t="shared" si="1"/>
        <v> </v>
      </c>
    </row>
    <row r="29" spans="2:28" s="13" customFormat="1" ht="12.75">
      <c r="B29" s="16">
        <v>17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29"/>
      <c r="Q29" s="28"/>
      <c r="R29" s="29"/>
      <c r="S29" s="11"/>
      <c r="T29" s="11"/>
      <c r="U29" s="11"/>
      <c r="V29" s="11"/>
      <c r="W29" s="12"/>
      <c r="X29" s="11"/>
      <c r="Y29" s="17"/>
      <c r="AA29" s="14">
        <f t="shared" si="0"/>
        <v>0</v>
      </c>
      <c r="AB29" s="15" t="str">
        <f t="shared" si="1"/>
        <v> </v>
      </c>
    </row>
    <row r="30" spans="2:28" s="13" customFormat="1" ht="12.75">
      <c r="B30" s="16">
        <v>18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29"/>
      <c r="Q30" s="28"/>
      <c r="R30" s="10"/>
      <c r="S30" s="11"/>
      <c r="T30" s="11"/>
      <c r="U30" s="11"/>
      <c r="V30" s="11"/>
      <c r="W30" s="12"/>
      <c r="X30" s="11"/>
      <c r="Y30" s="17"/>
      <c r="AA30" s="14">
        <f t="shared" si="0"/>
        <v>0</v>
      </c>
      <c r="AB30" s="15" t="str">
        <f t="shared" si="1"/>
        <v> </v>
      </c>
    </row>
    <row r="31" spans="2:28" s="13" customFormat="1" ht="12.75">
      <c r="B31" s="16">
        <v>19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29"/>
      <c r="Q31" s="28"/>
      <c r="R31" s="29"/>
      <c r="S31" s="11"/>
      <c r="T31" s="29"/>
      <c r="U31" s="11"/>
      <c r="V31" s="11"/>
      <c r="W31" s="12"/>
      <c r="X31" s="11"/>
      <c r="Y31" s="17"/>
      <c r="AA31" s="14">
        <f t="shared" si="0"/>
        <v>0</v>
      </c>
      <c r="AB31" s="15" t="str">
        <f t="shared" si="1"/>
        <v> </v>
      </c>
    </row>
    <row r="32" spans="2:28" s="13" customFormat="1" ht="12.75">
      <c r="B32" s="16">
        <v>20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29"/>
      <c r="Q32" s="28"/>
      <c r="R32" s="10"/>
      <c r="S32" s="11"/>
      <c r="T32" s="11"/>
      <c r="U32" s="11"/>
      <c r="V32" s="11"/>
      <c r="W32" s="22"/>
      <c r="X32" s="11"/>
      <c r="Y32" s="17"/>
      <c r="AA32" s="14">
        <f t="shared" si="0"/>
        <v>0</v>
      </c>
      <c r="AB32" s="15" t="str">
        <f t="shared" si="1"/>
        <v> </v>
      </c>
    </row>
    <row r="33" spans="2:28" s="13" customFormat="1" ht="12.75">
      <c r="B33" s="16">
        <v>21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29"/>
      <c r="Q33" s="28"/>
      <c r="R33" s="29"/>
      <c r="S33" s="11"/>
      <c r="T33" s="11"/>
      <c r="U33" s="11"/>
      <c r="V33" s="11"/>
      <c r="W33" s="22"/>
      <c r="X33" s="11"/>
      <c r="Y33" s="17"/>
      <c r="AA33" s="14">
        <f t="shared" si="0"/>
        <v>0</v>
      </c>
      <c r="AB33" s="15" t="str">
        <f t="shared" si="1"/>
        <v> </v>
      </c>
    </row>
    <row r="34" spans="2:28" s="13" customFormat="1" ht="12.75">
      <c r="B34" s="16">
        <v>22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29"/>
      <c r="Q34" s="28"/>
      <c r="R34" s="10"/>
      <c r="S34" s="11"/>
      <c r="T34" s="11"/>
      <c r="U34" s="10">
        <v>-9</v>
      </c>
      <c r="V34" s="11"/>
      <c r="W34" s="62"/>
      <c r="X34" s="11"/>
      <c r="Y34" s="17"/>
      <c r="AA34" s="14">
        <f t="shared" si="0"/>
        <v>0</v>
      </c>
      <c r="AB34" s="15" t="str">
        <f t="shared" si="1"/>
        <v> </v>
      </c>
    </row>
    <row r="35" spans="2:28" s="13" customFormat="1" ht="12.75">
      <c r="B35" s="16">
        <v>23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29"/>
      <c r="Q35" s="28"/>
      <c r="R35" s="10"/>
      <c r="S35" s="11"/>
      <c r="T35" s="11"/>
      <c r="U35" s="11"/>
      <c r="V35" s="11"/>
      <c r="W35" s="22"/>
      <c r="X35" s="11"/>
      <c r="Y35" s="17"/>
      <c r="AA35" s="14">
        <f t="shared" si="0"/>
        <v>0</v>
      </c>
      <c r="AB35" s="15" t="str">
        <f t="shared" si="1"/>
        <v> </v>
      </c>
    </row>
    <row r="36" spans="2:28" s="13" customFormat="1" ht="12.75">
      <c r="B36" s="16">
        <v>24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29"/>
      <c r="Q36" s="28"/>
      <c r="R36" s="29"/>
      <c r="S36" s="11"/>
      <c r="T36" s="11"/>
      <c r="U36" s="11"/>
      <c r="V36" s="11"/>
      <c r="W36" s="22"/>
      <c r="X36" s="11"/>
      <c r="Y36" s="11"/>
      <c r="AA36" s="14">
        <f t="shared" si="0"/>
        <v>0</v>
      </c>
      <c r="AB36" s="15" t="str">
        <f t="shared" si="1"/>
        <v> </v>
      </c>
    </row>
    <row r="37" spans="2:28" s="13" customFormat="1" ht="12.75">
      <c r="B37" s="16">
        <v>25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29"/>
      <c r="Q37" s="28"/>
      <c r="R37" s="29"/>
      <c r="S37" s="11"/>
      <c r="T37" s="11"/>
      <c r="U37" s="11"/>
      <c r="V37" s="11"/>
      <c r="W37" s="22"/>
      <c r="X37" s="11"/>
      <c r="Y37" s="11"/>
      <c r="AA37" s="14">
        <f t="shared" si="0"/>
        <v>0</v>
      </c>
      <c r="AB37" s="15" t="str">
        <f>IF(AA37=100,"ОК"," ")</f>
        <v> </v>
      </c>
    </row>
    <row r="38" spans="2:28" s="13" customFormat="1" ht="12.75">
      <c r="B38" s="16">
        <v>26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29"/>
      <c r="Q38" s="28"/>
      <c r="R38" s="10"/>
      <c r="S38" s="11"/>
      <c r="T38" s="11"/>
      <c r="U38" s="11"/>
      <c r="V38" s="11"/>
      <c r="W38" s="22"/>
      <c r="X38" s="11"/>
      <c r="Y38" s="17"/>
      <c r="AA38" s="14">
        <f t="shared" si="0"/>
        <v>0</v>
      </c>
      <c r="AB38" s="15" t="str">
        <f>IF(AA38=100,"ОК"," ")</f>
        <v> </v>
      </c>
    </row>
    <row r="39" spans="2:28" s="13" customFormat="1" ht="12.75">
      <c r="B39" s="16">
        <v>27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29"/>
      <c r="Q39" s="28"/>
      <c r="R39" s="10"/>
      <c r="S39" s="11"/>
      <c r="T39" s="11"/>
      <c r="U39" s="11"/>
      <c r="V39" s="11"/>
      <c r="W39" s="22"/>
      <c r="X39" s="12"/>
      <c r="Y39" s="12"/>
      <c r="AA39" s="14">
        <f t="shared" si="0"/>
        <v>0</v>
      </c>
      <c r="AB39" s="15" t="str">
        <f>IF(AA39=100,"ОК"," ")</f>
        <v> </v>
      </c>
    </row>
    <row r="40" spans="2:28" s="13" customFormat="1" ht="12.75">
      <c r="B40" s="16">
        <v>28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29"/>
      <c r="Q40" s="28"/>
      <c r="R40" s="29"/>
      <c r="S40" s="11"/>
      <c r="T40" s="11"/>
      <c r="U40" s="11"/>
      <c r="V40" s="11"/>
      <c r="W40" s="22"/>
      <c r="X40" s="12"/>
      <c r="Y40" s="17"/>
      <c r="AA40" s="14">
        <f t="shared" si="0"/>
        <v>0</v>
      </c>
      <c r="AB40" s="15"/>
    </row>
    <row r="41" spans="2:28" s="13" customFormat="1" ht="12.75">
      <c r="B41" s="16">
        <v>29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29"/>
      <c r="Q41" s="28"/>
      <c r="R41" s="29"/>
      <c r="S41" s="11"/>
      <c r="T41" s="11"/>
      <c r="U41" s="11"/>
      <c r="V41" s="11"/>
      <c r="W41" s="62"/>
      <c r="X41" s="12"/>
      <c r="Y41" s="17"/>
      <c r="AA41" s="14">
        <f t="shared" si="0"/>
        <v>0</v>
      </c>
      <c r="AB41" s="15"/>
    </row>
    <row r="42" spans="2:28" s="13" customFormat="1" ht="12.75">
      <c r="B42" s="16">
        <v>30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29"/>
      <c r="Q42" s="28"/>
      <c r="R42" s="10"/>
      <c r="S42" s="11"/>
      <c r="T42" s="11"/>
      <c r="U42" s="11">
        <v>-10.5</v>
      </c>
      <c r="V42" s="11"/>
      <c r="W42" s="22"/>
      <c r="X42" s="12"/>
      <c r="Y42" s="23"/>
      <c r="AA42" s="14">
        <f t="shared" si="0"/>
        <v>0</v>
      </c>
      <c r="AB42" s="15" t="str">
        <f>IF(AA42=100,"ОК"," ")</f>
        <v> </v>
      </c>
    </row>
    <row r="43" spans="2:28" s="13" customFormat="1" ht="12" customHeight="1"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29"/>
      <c r="Q43" s="28"/>
      <c r="R43" s="10"/>
      <c r="S43" s="11"/>
      <c r="T43" s="11"/>
      <c r="U43" s="11"/>
      <c r="V43" s="11"/>
      <c r="W43" s="22"/>
      <c r="X43" s="12"/>
      <c r="Y43" s="23"/>
      <c r="AA43" s="14">
        <f t="shared" si="0"/>
        <v>0</v>
      </c>
      <c r="AB43" s="15" t="str">
        <f>IF(AA43=100,"ОК"," ")</f>
        <v> </v>
      </c>
    </row>
    <row r="44" spans="2:29" ht="12.75" customHeight="1"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20"/>
      <c r="AA44" s="5"/>
      <c r="AB44" s="6"/>
      <c r="AC44"/>
    </row>
    <row r="45" spans="3:24" ht="12.75"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</row>
    <row r="46" spans="3:24" ht="12.75"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19"/>
      <c r="R46" s="19"/>
      <c r="S46" s="19"/>
      <c r="T46" s="19"/>
      <c r="U46" s="19"/>
      <c r="V46" s="19"/>
      <c r="W46" s="19"/>
      <c r="X46" s="19"/>
    </row>
    <row r="47" spans="3:20" ht="12.75">
      <c r="C47" s="26" t="s">
        <v>106</v>
      </c>
      <c r="D47" s="24"/>
      <c r="E47" s="24"/>
      <c r="F47" s="24"/>
      <c r="G47" s="24"/>
      <c r="H47" s="24"/>
      <c r="I47" s="24"/>
      <c r="J47" s="24"/>
      <c r="K47" s="24"/>
      <c r="L47" s="24" t="s">
        <v>107</v>
      </c>
      <c r="M47" s="24"/>
      <c r="N47" s="24"/>
      <c r="O47" s="24"/>
      <c r="P47" s="24"/>
      <c r="Q47" s="24"/>
      <c r="R47" s="24"/>
      <c r="S47" s="24" t="s">
        <v>108</v>
      </c>
      <c r="T47" s="24"/>
    </row>
    <row r="48" spans="3:22" ht="12.75">
      <c r="C48" s="1" t="s">
        <v>32</v>
      </c>
      <c r="L48" s="2" t="s">
        <v>0</v>
      </c>
      <c r="N48" s="2"/>
      <c r="P48" s="2" t="s">
        <v>1</v>
      </c>
      <c r="T48" s="2" t="s">
        <v>2</v>
      </c>
      <c r="U48" s="2"/>
      <c r="V48" s="2"/>
    </row>
    <row r="49" spans="3:20" ht="18" customHeight="1">
      <c r="C49" s="26" t="s">
        <v>41</v>
      </c>
      <c r="D49" s="27"/>
      <c r="E49" s="27"/>
      <c r="F49" s="27"/>
      <c r="G49" s="27"/>
      <c r="H49" s="27"/>
      <c r="I49" s="27"/>
      <c r="J49" s="27"/>
      <c r="K49" s="27"/>
      <c r="L49" s="27" t="s">
        <v>35</v>
      </c>
      <c r="M49" s="27"/>
      <c r="N49" s="27"/>
      <c r="O49" s="27"/>
      <c r="P49" s="27"/>
      <c r="Q49" s="27"/>
      <c r="R49" s="27"/>
      <c r="S49" s="24" t="s">
        <v>108</v>
      </c>
      <c r="T49" s="27"/>
    </row>
    <row r="50" spans="3:22" ht="12.75">
      <c r="C50" s="1" t="s">
        <v>33</v>
      </c>
      <c r="G50" s="68"/>
      <c r="H50" s="68"/>
      <c r="I50" s="68"/>
      <c r="J50" s="68"/>
      <c r="K50" s="68"/>
      <c r="L50" s="2" t="s">
        <v>0</v>
      </c>
      <c r="M50" s="68"/>
      <c r="N50" s="68"/>
      <c r="O50" s="68"/>
      <c r="P50" s="2" t="s">
        <v>1</v>
      </c>
      <c r="Q50" s="68"/>
      <c r="R50" s="68"/>
      <c r="S50" s="68"/>
      <c r="T50" s="2" t="s">
        <v>2</v>
      </c>
      <c r="U50" s="2"/>
      <c r="V50" s="2"/>
    </row>
    <row r="52" spans="3:25" ht="12.75"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</row>
  </sheetData>
  <sheetProtection/>
  <mergeCells count="32">
    <mergeCell ref="B44:X44"/>
    <mergeCell ref="C45:X45"/>
    <mergeCell ref="K10:K12"/>
    <mergeCell ref="L10:L12"/>
    <mergeCell ref="M10:M12"/>
    <mergeCell ref="N10:N12"/>
    <mergeCell ref="J10:J12"/>
    <mergeCell ref="R10:R12"/>
    <mergeCell ref="F10:F12"/>
    <mergeCell ref="I10:I12"/>
    <mergeCell ref="T10:T12"/>
    <mergeCell ref="V9:V12"/>
    <mergeCell ref="Y9:Y12"/>
    <mergeCell ref="C10:C12"/>
    <mergeCell ref="X9:X12"/>
    <mergeCell ref="E10:E12"/>
    <mergeCell ref="W9:W12"/>
    <mergeCell ref="G10:G12"/>
    <mergeCell ref="H10:H12"/>
    <mergeCell ref="Q10:Q12"/>
    <mergeCell ref="O9:T9"/>
    <mergeCell ref="U9:U12"/>
    <mergeCell ref="D10:D12"/>
    <mergeCell ref="S10:S12"/>
    <mergeCell ref="O10:O12"/>
    <mergeCell ref="P10:P12"/>
    <mergeCell ref="W2:Y2"/>
    <mergeCell ref="C6:AA6"/>
    <mergeCell ref="B7:Y7"/>
    <mergeCell ref="B8:Y8"/>
    <mergeCell ref="B9:B12"/>
    <mergeCell ref="C9:N9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AA54"/>
  <sheetViews>
    <sheetView tabSelected="1" zoomScale="75" zoomScaleNormal="75" zoomScaleSheetLayoutView="75" workbookViewId="0" topLeftCell="A7">
      <selection activeCell="C12" sqref="C12:V14"/>
    </sheetView>
  </sheetViews>
  <sheetFormatPr defaultColWidth="9.00390625" defaultRowHeight="12.75"/>
  <cols>
    <col min="23" max="23" width="11.875" style="0" bestFit="1" customWidth="1"/>
  </cols>
  <sheetData>
    <row r="1" spans="2:26" ht="12.75">
      <c r="B1" s="35" t="s">
        <v>4</v>
      </c>
      <c r="C1" s="35"/>
      <c r="D1" s="35"/>
      <c r="E1" s="35"/>
      <c r="F1" s="35"/>
      <c r="G1" s="35"/>
      <c r="H1" s="35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Z1" s="7"/>
    </row>
    <row r="2" spans="2:26" ht="12.75">
      <c r="B2" s="35" t="s">
        <v>94</v>
      </c>
      <c r="C2" s="35"/>
      <c r="D2" s="35"/>
      <c r="E2" s="35"/>
      <c r="F2" s="35"/>
      <c r="G2" s="35"/>
      <c r="H2" s="35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Z2" s="7"/>
    </row>
    <row r="3" spans="2:26" ht="12.75">
      <c r="B3" s="37" t="s">
        <v>59</v>
      </c>
      <c r="C3" s="37"/>
      <c r="D3" s="37"/>
      <c r="E3" s="35"/>
      <c r="F3" s="35"/>
      <c r="G3" s="35"/>
      <c r="H3" s="35"/>
      <c r="I3" s="36"/>
      <c r="J3" s="3"/>
      <c r="K3" s="3"/>
      <c r="L3" s="3"/>
      <c r="M3" s="3"/>
      <c r="N3" s="3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7"/>
    </row>
    <row r="4" spans="2:26" ht="12.75">
      <c r="B4" s="35"/>
      <c r="C4" s="35"/>
      <c r="D4" s="35"/>
      <c r="E4" s="35"/>
      <c r="F4" s="35"/>
      <c r="G4" s="35"/>
      <c r="H4" s="35"/>
      <c r="I4" s="36"/>
      <c r="J4" s="3"/>
      <c r="K4" s="3"/>
      <c r="L4" s="3"/>
      <c r="M4" s="3"/>
      <c r="N4" s="3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7"/>
    </row>
    <row r="5" spans="2:26" ht="15">
      <c r="B5" s="36"/>
      <c r="C5" s="110" t="s">
        <v>60</v>
      </c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38"/>
      <c r="Z5" s="7"/>
    </row>
    <row r="6" spans="2:26" ht="14.25">
      <c r="B6" s="111" t="s">
        <v>115</v>
      </c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32"/>
      <c r="Z6" s="7"/>
    </row>
    <row r="7" spans="2:26" ht="14.25">
      <c r="B7" s="111" t="s">
        <v>61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39"/>
      <c r="Z7" s="7"/>
    </row>
    <row r="8" spans="2:26" ht="14.25">
      <c r="B8" s="111" t="s">
        <v>62</v>
      </c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39"/>
      <c r="Z8" s="7"/>
    </row>
    <row r="9" spans="2:26" ht="15">
      <c r="B9" s="112" t="s">
        <v>114</v>
      </c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40"/>
      <c r="Z9" s="7"/>
    </row>
    <row r="10" spans="2:26" ht="14.25">
      <c r="B10" s="33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40"/>
      <c r="Z10" s="7"/>
    </row>
    <row r="11" spans="2:25" ht="12.75">
      <c r="B11" s="114" t="s">
        <v>11</v>
      </c>
      <c r="C11" s="117" t="s">
        <v>63</v>
      </c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9" t="s">
        <v>64</v>
      </c>
      <c r="X11" s="120" t="s">
        <v>65</v>
      </c>
      <c r="Y11" s="41"/>
    </row>
    <row r="12" spans="2:25" ht="12.75">
      <c r="B12" s="115"/>
      <c r="C12" s="123" t="s">
        <v>66</v>
      </c>
      <c r="D12" s="124" t="s">
        <v>67</v>
      </c>
      <c r="E12" s="124" t="s">
        <v>68</v>
      </c>
      <c r="F12" s="124" t="s">
        <v>69</v>
      </c>
      <c r="G12" s="124" t="s">
        <v>70</v>
      </c>
      <c r="H12" s="124" t="s">
        <v>71</v>
      </c>
      <c r="I12" s="124" t="s">
        <v>72</v>
      </c>
      <c r="J12" s="114" t="s">
        <v>73</v>
      </c>
      <c r="K12" s="114" t="s">
        <v>74</v>
      </c>
      <c r="L12" s="114" t="s">
        <v>75</v>
      </c>
      <c r="M12" s="114" t="s">
        <v>76</v>
      </c>
      <c r="N12" s="114" t="s">
        <v>77</v>
      </c>
      <c r="O12" s="114" t="s">
        <v>78</v>
      </c>
      <c r="P12" s="114" t="s">
        <v>79</v>
      </c>
      <c r="Q12" s="114" t="s">
        <v>80</v>
      </c>
      <c r="R12" s="114" t="s">
        <v>81</v>
      </c>
      <c r="S12" s="114" t="s">
        <v>82</v>
      </c>
      <c r="T12" s="114" t="s">
        <v>83</v>
      </c>
      <c r="U12" s="114" t="s">
        <v>84</v>
      </c>
      <c r="V12" s="114" t="s">
        <v>85</v>
      </c>
      <c r="W12" s="119"/>
      <c r="X12" s="121"/>
      <c r="Y12" s="41"/>
    </row>
    <row r="13" spans="2:25" ht="12.75">
      <c r="B13" s="115"/>
      <c r="C13" s="123"/>
      <c r="D13" s="124"/>
      <c r="E13" s="124"/>
      <c r="F13" s="124"/>
      <c r="G13" s="124"/>
      <c r="H13" s="124"/>
      <c r="I13" s="124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9"/>
      <c r="X13" s="121"/>
      <c r="Y13" s="41"/>
    </row>
    <row r="14" spans="2:25" ht="19.5" customHeight="1">
      <c r="B14" s="116"/>
      <c r="C14" s="123"/>
      <c r="D14" s="124"/>
      <c r="E14" s="124"/>
      <c r="F14" s="124"/>
      <c r="G14" s="124"/>
      <c r="H14" s="124"/>
      <c r="I14" s="124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19"/>
      <c r="X14" s="122"/>
      <c r="Y14" s="41"/>
    </row>
    <row r="15" spans="2:27" ht="15.75">
      <c r="B15" s="42">
        <v>1</v>
      </c>
      <c r="C15" s="43">
        <v>5577.1</v>
      </c>
      <c r="D15" s="43">
        <v>6796.1</v>
      </c>
      <c r="E15" s="43">
        <v>3623.5</v>
      </c>
      <c r="F15" s="43">
        <v>1716.8</v>
      </c>
      <c r="G15" s="43">
        <v>2342.3</v>
      </c>
      <c r="H15" s="43">
        <v>253.3</v>
      </c>
      <c r="I15" s="43">
        <v>884.8</v>
      </c>
      <c r="J15" s="43">
        <v>13898.1</v>
      </c>
      <c r="K15" s="43">
        <v>712.7</v>
      </c>
      <c r="L15" s="43">
        <v>18.2</v>
      </c>
      <c r="M15" s="43">
        <v>0</v>
      </c>
      <c r="N15" s="43">
        <v>1330</v>
      </c>
      <c r="O15" s="43">
        <v>5574.9</v>
      </c>
      <c r="P15" s="43">
        <v>7522.2</v>
      </c>
      <c r="Q15" s="43">
        <v>643.6</v>
      </c>
      <c r="R15" s="43">
        <v>3798.9</v>
      </c>
      <c r="S15" s="43">
        <v>372.9</v>
      </c>
      <c r="T15" s="43">
        <v>969.9</v>
      </c>
      <c r="U15" s="43">
        <v>179.5</v>
      </c>
      <c r="V15" s="43">
        <v>1075.6</v>
      </c>
      <c r="W15" s="44">
        <f aca="true" t="shared" si="0" ref="W15:W45">SUM(C15:V15)</f>
        <v>57290.399999999994</v>
      </c>
      <c r="X15" s="45">
        <f>IF('[1]Паспорт'!P16&gt;0,'[1]Паспорт'!P16,X14)</f>
        <v>34.44</v>
      </c>
      <c r="Y15" s="46"/>
      <c r="Z15" s="126"/>
      <c r="AA15" s="126"/>
    </row>
    <row r="16" spans="2:27" ht="15.75">
      <c r="B16" s="42">
        <v>2</v>
      </c>
      <c r="C16" s="43">
        <v>4925</v>
      </c>
      <c r="D16" s="43">
        <v>6087.4</v>
      </c>
      <c r="E16" s="43">
        <v>3447</v>
      </c>
      <c r="F16" s="43">
        <v>1534.4</v>
      </c>
      <c r="G16" s="43">
        <v>2001</v>
      </c>
      <c r="H16" s="43">
        <v>176.3</v>
      </c>
      <c r="I16" s="43">
        <v>739.7</v>
      </c>
      <c r="J16" s="43">
        <v>12455.9</v>
      </c>
      <c r="K16" s="43">
        <v>642.7</v>
      </c>
      <c r="L16" s="43">
        <v>0</v>
      </c>
      <c r="M16" s="43">
        <v>0</v>
      </c>
      <c r="N16" s="43">
        <v>1347.5</v>
      </c>
      <c r="O16" s="43">
        <v>4852.6</v>
      </c>
      <c r="P16" s="43">
        <v>7129.1</v>
      </c>
      <c r="Q16" s="43">
        <v>447.9</v>
      </c>
      <c r="R16" s="43">
        <v>3414.4</v>
      </c>
      <c r="S16" s="43">
        <v>361</v>
      </c>
      <c r="T16" s="43">
        <v>938.5</v>
      </c>
      <c r="U16" s="43">
        <v>111.6</v>
      </c>
      <c r="V16" s="43">
        <v>1079.5</v>
      </c>
      <c r="W16" s="44">
        <f t="shared" si="0"/>
        <v>51691.49999999999</v>
      </c>
      <c r="X16" s="47">
        <f>IF('[1]Паспорт'!P17&gt;0,'[1]Паспорт'!P17,X15)</f>
        <v>34.44</v>
      </c>
      <c r="Y16" s="46"/>
      <c r="Z16" s="126"/>
      <c r="AA16" s="126"/>
    </row>
    <row r="17" spans="2:27" ht="15.75">
      <c r="B17" s="42">
        <v>3</v>
      </c>
      <c r="C17" s="43">
        <v>4730.6</v>
      </c>
      <c r="D17" s="43">
        <v>5704.3</v>
      </c>
      <c r="E17" s="43">
        <v>3224.9</v>
      </c>
      <c r="F17" s="43">
        <v>1528.9</v>
      </c>
      <c r="G17" s="43">
        <v>1875.5</v>
      </c>
      <c r="H17" s="43">
        <v>43.4</v>
      </c>
      <c r="I17" s="43">
        <v>645.2</v>
      </c>
      <c r="J17" s="43">
        <v>11759.6</v>
      </c>
      <c r="K17" s="43">
        <v>620.4</v>
      </c>
      <c r="L17" s="43">
        <v>0</v>
      </c>
      <c r="M17" s="43">
        <v>0</v>
      </c>
      <c r="N17" s="43">
        <v>1193.8</v>
      </c>
      <c r="O17" s="43">
        <v>4290</v>
      </c>
      <c r="P17" s="43">
        <v>6653.4</v>
      </c>
      <c r="Q17" s="43">
        <v>567.7</v>
      </c>
      <c r="R17" s="43">
        <v>3281.8</v>
      </c>
      <c r="S17" s="43">
        <v>358.9</v>
      </c>
      <c r="T17" s="43">
        <v>895.7</v>
      </c>
      <c r="U17" s="43">
        <v>155.7</v>
      </c>
      <c r="V17" s="43">
        <v>975</v>
      </c>
      <c r="W17" s="44">
        <f t="shared" si="0"/>
        <v>48504.8</v>
      </c>
      <c r="X17" s="47">
        <f>IF('[1]Паспорт'!P18&gt;0,'[1]Паспорт'!P18,X16)</f>
        <v>34.44</v>
      </c>
      <c r="Y17" s="46"/>
      <c r="Z17" s="126"/>
      <c r="AA17" s="126"/>
    </row>
    <row r="18" spans="2:27" ht="15.75">
      <c r="B18" s="42">
        <v>4</v>
      </c>
      <c r="C18" s="43">
        <v>4702.3</v>
      </c>
      <c r="D18" s="43">
        <v>5647.3</v>
      </c>
      <c r="E18" s="43">
        <v>3207.2</v>
      </c>
      <c r="F18" s="43">
        <v>1552.3</v>
      </c>
      <c r="G18" s="43">
        <v>1811.1</v>
      </c>
      <c r="H18" s="43">
        <v>54.8</v>
      </c>
      <c r="I18" s="43">
        <v>731.8</v>
      </c>
      <c r="J18" s="43">
        <v>11378.2</v>
      </c>
      <c r="K18" s="43">
        <v>591.8</v>
      </c>
      <c r="L18" s="43">
        <v>0</v>
      </c>
      <c r="M18" s="43">
        <v>12.6</v>
      </c>
      <c r="N18" s="43">
        <v>1233.1</v>
      </c>
      <c r="O18" s="43">
        <v>3495.6</v>
      </c>
      <c r="P18" s="43">
        <v>6823.5</v>
      </c>
      <c r="Q18" s="43">
        <v>557.2</v>
      </c>
      <c r="R18" s="43">
        <v>3274.1</v>
      </c>
      <c r="S18" s="43">
        <v>363.1</v>
      </c>
      <c r="T18" s="43">
        <v>937</v>
      </c>
      <c r="U18" s="43">
        <v>142.9</v>
      </c>
      <c r="V18" s="43">
        <v>991.3</v>
      </c>
      <c r="W18" s="44">
        <f t="shared" si="0"/>
        <v>47507.19999999999</v>
      </c>
      <c r="X18" s="47">
        <f>IF('[1]Паспорт'!P19&gt;0,'[1]Паспорт'!P19,X17)</f>
        <v>34.44</v>
      </c>
      <c r="Y18" s="46"/>
      <c r="Z18" s="126"/>
      <c r="AA18" s="126"/>
    </row>
    <row r="19" spans="2:27" ht="15.75">
      <c r="B19" s="42">
        <v>5</v>
      </c>
      <c r="C19" s="43">
        <v>4972.7</v>
      </c>
      <c r="D19" s="43">
        <v>5618.7</v>
      </c>
      <c r="E19" s="43">
        <v>3388.9</v>
      </c>
      <c r="F19" s="43">
        <v>1484</v>
      </c>
      <c r="G19" s="43">
        <v>1846.1</v>
      </c>
      <c r="H19" s="43">
        <v>80.8</v>
      </c>
      <c r="I19" s="43">
        <v>644.3</v>
      </c>
      <c r="J19" s="43">
        <v>11719</v>
      </c>
      <c r="K19" s="43">
        <v>605.3</v>
      </c>
      <c r="L19" s="43">
        <v>0</v>
      </c>
      <c r="M19" s="43">
        <v>20.4</v>
      </c>
      <c r="N19" s="43">
        <v>1260.3</v>
      </c>
      <c r="O19" s="43">
        <v>5074.7</v>
      </c>
      <c r="P19" s="43">
        <v>7353.2</v>
      </c>
      <c r="Q19" s="43">
        <v>557.7</v>
      </c>
      <c r="R19" s="43">
        <v>3312</v>
      </c>
      <c r="S19" s="43">
        <v>359.6</v>
      </c>
      <c r="T19" s="43">
        <v>910.4</v>
      </c>
      <c r="U19" s="43">
        <v>128.8</v>
      </c>
      <c r="V19" s="43">
        <v>1001.7</v>
      </c>
      <c r="W19" s="44">
        <f t="shared" si="0"/>
        <v>50338.59999999999</v>
      </c>
      <c r="X19" s="47">
        <f>IF('[1]Паспорт'!P20&gt;0,'[1]Паспорт'!P20,X18)</f>
        <v>34.44</v>
      </c>
      <c r="Y19" s="46"/>
      <c r="Z19" s="126"/>
      <c r="AA19" s="126"/>
    </row>
    <row r="20" spans="2:27" ht="15.75">
      <c r="B20" s="42">
        <v>6</v>
      </c>
      <c r="C20" s="43">
        <v>5391.7</v>
      </c>
      <c r="D20" s="43">
        <v>6123.5</v>
      </c>
      <c r="E20" s="43">
        <v>3289.7</v>
      </c>
      <c r="F20" s="43">
        <v>1613.8</v>
      </c>
      <c r="G20" s="43">
        <v>2040.4</v>
      </c>
      <c r="H20" s="43">
        <v>23.1</v>
      </c>
      <c r="I20" s="43">
        <v>781.4</v>
      </c>
      <c r="J20" s="43">
        <v>12051</v>
      </c>
      <c r="K20" s="43">
        <v>655.5</v>
      </c>
      <c r="L20" s="43">
        <v>0</v>
      </c>
      <c r="M20" s="43">
        <v>30.1</v>
      </c>
      <c r="N20" s="43">
        <v>1188.7</v>
      </c>
      <c r="O20" s="43">
        <v>4920.4</v>
      </c>
      <c r="P20" s="43">
        <v>6649</v>
      </c>
      <c r="Q20" s="43">
        <v>604.3</v>
      </c>
      <c r="R20" s="43">
        <v>3552.3</v>
      </c>
      <c r="S20" s="43">
        <v>354.5</v>
      </c>
      <c r="T20" s="43">
        <v>971.5</v>
      </c>
      <c r="U20" s="43">
        <v>171.9</v>
      </c>
      <c r="V20" s="43">
        <v>1081</v>
      </c>
      <c r="W20" s="44">
        <f t="shared" si="0"/>
        <v>51493.80000000001</v>
      </c>
      <c r="X20" s="47">
        <f>IF('[1]Паспорт'!P21&gt;0,'[1]Паспорт'!P21,X19)</f>
        <v>34.44</v>
      </c>
      <c r="Y20" s="46"/>
      <c r="Z20" s="126"/>
      <c r="AA20" s="126"/>
    </row>
    <row r="21" spans="2:27" ht="15.75">
      <c r="B21" s="42">
        <v>7</v>
      </c>
      <c r="C21" s="43">
        <v>6012.7</v>
      </c>
      <c r="D21" s="43">
        <v>6952.5</v>
      </c>
      <c r="E21" s="43">
        <v>3686.8</v>
      </c>
      <c r="F21" s="43">
        <v>1803.2</v>
      </c>
      <c r="G21" s="43">
        <v>2418.5</v>
      </c>
      <c r="H21" s="43">
        <v>2.9</v>
      </c>
      <c r="I21" s="43">
        <v>891.1</v>
      </c>
      <c r="J21" s="43">
        <v>13548.1</v>
      </c>
      <c r="K21" s="43">
        <v>745.4</v>
      </c>
      <c r="L21" s="43">
        <v>0</v>
      </c>
      <c r="M21" s="43">
        <v>3.8</v>
      </c>
      <c r="N21" s="43">
        <v>1280.5</v>
      </c>
      <c r="O21" s="43">
        <v>5465.1</v>
      </c>
      <c r="P21" s="43">
        <v>7834.3</v>
      </c>
      <c r="Q21" s="43">
        <v>628.9</v>
      </c>
      <c r="R21" s="43">
        <v>4091.5</v>
      </c>
      <c r="S21" s="43">
        <v>404.7</v>
      </c>
      <c r="T21" s="43">
        <v>1097.1</v>
      </c>
      <c r="U21" s="43">
        <v>164.8</v>
      </c>
      <c r="V21" s="43">
        <v>1239.3</v>
      </c>
      <c r="W21" s="44">
        <f t="shared" si="0"/>
        <v>58271.20000000001</v>
      </c>
      <c r="X21" s="47">
        <f>IF('[1]Паспорт'!P22&gt;0,'[1]Паспорт'!P22,X20)</f>
        <v>34.44</v>
      </c>
      <c r="Y21" s="46"/>
      <c r="Z21" s="126"/>
      <c r="AA21" s="126"/>
    </row>
    <row r="22" spans="2:27" ht="15.75">
      <c r="B22" s="42">
        <v>8</v>
      </c>
      <c r="C22" s="43">
        <v>7065.5</v>
      </c>
      <c r="D22" s="43">
        <v>7761.9</v>
      </c>
      <c r="E22" s="43">
        <v>4292.9</v>
      </c>
      <c r="F22" s="43">
        <v>2065.4</v>
      </c>
      <c r="G22" s="43">
        <v>2958.1</v>
      </c>
      <c r="H22" s="43">
        <v>8.7</v>
      </c>
      <c r="I22" s="43">
        <v>919.6</v>
      </c>
      <c r="J22" s="43">
        <v>15559.2</v>
      </c>
      <c r="K22" s="43">
        <v>872.7</v>
      </c>
      <c r="L22" s="43">
        <v>31.3</v>
      </c>
      <c r="M22" s="43">
        <v>33.3</v>
      </c>
      <c r="N22" s="43">
        <v>1487.4</v>
      </c>
      <c r="O22" s="43">
        <v>5872.3</v>
      </c>
      <c r="P22" s="43">
        <v>8273.7</v>
      </c>
      <c r="Q22" s="43">
        <v>697.8</v>
      </c>
      <c r="R22" s="43">
        <v>5021.8</v>
      </c>
      <c r="S22" s="43">
        <v>432.3</v>
      </c>
      <c r="T22" s="43">
        <v>1186.6</v>
      </c>
      <c r="U22" s="43">
        <v>202.6</v>
      </c>
      <c r="V22" s="43">
        <v>1287.6</v>
      </c>
      <c r="W22" s="44">
        <f t="shared" si="0"/>
        <v>66030.70000000003</v>
      </c>
      <c r="X22" s="47">
        <f>IF('[1]Паспорт'!P23&gt;0,'[1]Паспорт'!P23,X21)</f>
        <v>34.44</v>
      </c>
      <c r="Y22" s="46"/>
      <c r="Z22" s="126"/>
      <c r="AA22" s="126"/>
    </row>
    <row r="23" spans="2:26" ht="15.75">
      <c r="B23" s="42">
        <v>9</v>
      </c>
      <c r="C23" s="43">
        <v>6622.3</v>
      </c>
      <c r="D23" s="43">
        <v>7186.5</v>
      </c>
      <c r="E23" s="43">
        <v>4093</v>
      </c>
      <c r="F23" s="43">
        <v>1883.1</v>
      </c>
      <c r="G23" s="43">
        <v>2644.3</v>
      </c>
      <c r="H23" s="43">
        <v>14.7</v>
      </c>
      <c r="I23" s="43">
        <v>836.3</v>
      </c>
      <c r="J23" s="43">
        <v>14477.2</v>
      </c>
      <c r="K23" s="43">
        <v>792.2</v>
      </c>
      <c r="L23" s="43">
        <v>0</v>
      </c>
      <c r="M23" s="43">
        <v>24.8</v>
      </c>
      <c r="N23" s="43">
        <v>1394.6</v>
      </c>
      <c r="O23" s="43">
        <v>5471.4</v>
      </c>
      <c r="P23" s="43">
        <v>7748.6</v>
      </c>
      <c r="Q23" s="43">
        <v>653.9</v>
      </c>
      <c r="R23" s="43">
        <v>4342</v>
      </c>
      <c r="S23" s="43">
        <v>412.4</v>
      </c>
      <c r="T23" s="43">
        <v>1028.5</v>
      </c>
      <c r="U23" s="43">
        <v>174.2</v>
      </c>
      <c r="V23" s="43">
        <v>1306.3</v>
      </c>
      <c r="W23" s="44">
        <f t="shared" si="0"/>
        <v>61106.299999999996</v>
      </c>
      <c r="X23" s="47">
        <f>IF('[1]Паспорт'!P24&gt;0,'[1]Паспорт'!P24,X22)</f>
        <v>34.498</v>
      </c>
      <c r="Y23" s="46"/>
      <c r="Z23" s="48"/>
    </row>
    <row r="24" spans="2:26" ht="15.75">
      <c r="B24" s="42">
        <v>10</v>
      </c>
      <c r="C24" s="43">
        <v>5858.1</v>
      </c>
      <c r="D24" s="43">
        <v>6421.2</v>
      </c>
      <c r="E24" s="43">
        <v>3640.3</v>
      </c>
      <c r="F24" s="43">
        <v>1752.2</v>
      </c>
      <c r="G24" s="43">
        <v>2309.2</v>
      </c>
      <c r="H24" s="43">
        <v>5.8</v>
      </c>
      <c r="I24" s="43">
        <v>825.4</v>
      </c>
      <c r="J24" s="43">
        <v>13347.8</v>
      </c>
      <c r="K24" s="43">
        <v>705.1</v>
      </c>
      <c r="L24" s="43">
        <v>0</v>
      </c>
      <c r="M24" s="43">
        <v>23.1</v>
      </c>
      <c r="N24" s="43">
        <v>1241.6</v>
      </c>
      <c r="O24" s="43">
        <v>5098.4</v>
      </c>
      <c r="P24" s="43">
        <v>7336.3</v>
      </c>
      <c r="Q24" s="43">
        <v>593.3</v>
      </c>
      <c r="R24" s="43">
        <v>3697.2</v>
      </c>
      <c r="S24" s="43">
        <v>388.2</v>
      </c>
      <c r="T24" s="43">
        <v>984.5</v>
      </c>
      <c r="U24" s="43">
        <v>132.3</v>
      </c>
      <c r="V24" s="43">
        <v>1109.3</v>
      </c>
      <c r="W24" s="44">
        <f t="shared" si="0"/>
        <v>55469.3</v>
      </c>
      <c r="X24" s="47">
        <f>IF('[1]Паспорт'!P25&gt;0,'[1]Паспорт'!P25,X23)</f>
        <v>34.509</v>
      </c>
      <c r="Y24" s="46"/>
      <c r="Z24" s="48"/>
    </row>
    <row r="25" spans="2:26" ht="15.75">
      <c r="B25" s="42">
        <v>11</v>
      </c>
      <c r="C25" s="43">
        <v>5706.6</v>
      </c>
      <c r="D25" s="43">
        <v>6141.8</v>
      </c>
      <c r="E25" s="43">
        <v>3707</v>
      </c>
      <c r="F25" s="43">
        <v>1735.9</v>
      </c>
      <c r="G25" s="43">
        <v>2088.6</v>
      </c>
      <c r="H25" s="43">
        <v>0</v>
      </c>
      <c r="I25" s="43">
        <v>830.5</v>
      </c>
      <c r="J25" s="43">
        <v>12392.4</v>
      </c>
      <c r="K25" s="43">
        <v>701.5</v>
      </c>
      <c r="L25" s="43">
        <v>0</v>
      </c>
      <c r="M25" s="43">
        <v>21.2</v>
      </c>
      <c r="N25" s="43">
        <v>1323.1</v>
      </c>
      <c r="O25" s="43">
        <v>5293.1</v>
      </c>
      <c r="P25" s="43">
        <v>7306.2</v>
      </c>
      <c r="Q25" s="43">
        <v>650.9</v>
      </c>
      <c r="R25" s="43">
        <v>3983.4</v>
      </c>
      <c r="S25" s="43">
        <v>393</v>
      </c>
      <c r="T25" s="43">
        <v>964.8</v>
      </c>
      <c r="U25" s="43">
        <v>169.1</v>
      </c>
      <c r="V25" s="43">
        <v>1197.4</v>
      </c>
      <c r="W25" s="44">
        <f t="shared" si="0"/>
        <v>54606.5</v>
      </c>
      <c r="X25" s="47">
        <f>IF('[1]Паспорт'!P26&gt;0,'[1]Паспорт'!P26,X24)</f>
        <v>34.53</v>
      </c>
      <c r="Y25" s="46"/>
      <c r="Z25" s="48"/>
    </row>
    <row r="26" spans="2:26" ht="15.75">
      <c r="B26" s="42">
        <v>12</v>
      </c>
      <c r="C26" s="43">
        <v>6295</v>
      </c>
      <c r="D26" s="43">
        <v>6615.2</v>
      </c>
      <c r="E26" s="43">
        <v>3981.7</v>
      </c>
      <c r="F26" s="43">
        <v>1775.4</v>
      </c>
      <c r="G26" s="43">
        <v>2421.7</v>
      </c>
      <c r="H26" s="43">
        <v>0</v>
      </c>
      <c r="I26" s="43">
        <v>875.7</v>
      </c>
      <c r="J26" s="43">
        <v>13468.9</v>
      </c>
      <c r="K26" s="43">
        <v>809.7</v>
      </c>
      <c r="L26" s="43">
        <v>0</v>
      </c>
      <c r="M26" s="43">
        <v>0</v>
      </c>
      <c r="N26" s="43">
        <v>1417.8</v>
      </c>
      <c r="O26" s="43">
        <v>5442.7</v>
      </c>
      <c r="P26" s="43">
        <v>7756.7</v>
      </c>
      <c r="Q26" s="43">
        <v>645</v>
      </c>
      <c r="R26" s="43">
        <v>4274.6</v>
      </c>
      <c r="S26" s="43">
        <v>385.3</v>
      </c>
      <c r="T26" s="43">
        <v>994.5</v>
      </c>
      <c r="U26" s="43">
        <v>164.4</v>
      </c>
      <c r="V26" s="43">
        <v>1260.3</v>
      </c>
      <c r="W26" s="44">
        <f t="shared" si="0"/>
        <v>58584.600000000006</v>
      </c>
      <c r="X26" s="47">
        <f>IF('[1]Паспорт'!P27&gt;0,'[1]Паспорт'!P27,X25)</f>
        <v>34.5</v>
      </c>
      <c r="Y26" s="46"/>
      <c r="Z26" s="48"/>
    </row>
    <row r="27" spans="2:26" ht="15.75">
      <c r="B27" s="42">
        <v>13</v>
      </c>
      <c r="C27" s="43">
        <v>6163.4</v>
      </c>
      <c r="D27" s="43">
        <v>6795.7</v>
      </c>
      <c r="E27" s="43">
        <v>3834.7</v>
      </c>
      <c r="F27" s="43">
        <v>1762.1</v>
      </c>
      <c r="G27" s="43">
        <v>2559.9</v>
      </c>
      <c r="H27" s="43">
        <v>0</v>
      </c>
      <c r="I27" s="43">
        <v>878</v>
      </c>
      <c r="J27" s="43">
        <v>13077.4</v>
      </c>
      <c r="K27" s="43">
        <v>666.4</v>
      </c>
      <c r="L27" s="43">
        <v>0</v>
      </c>
      <c r="M27" s="43">
        <v>18.5</v>
      </c>
      <c r="N27" s="43">
        <v>1226.3</v>
      </c>
      <c r="O27" s="43">
        <v>4895.1</v>
      </c>
      <c r="P27" s="43">
        <v>7188.2</v>
      </c>
      <c r="Q27" s="43">
        <v>595.1</v>
      </c>
      <c r="R27" s="43">
        <v>3656.4</v>
      </c>
      <c r="S27" s="43">
        <v>365.1</v>
      </c>
      <c r="T27" s="43">
        <v>969.8</v>
      </c>
      <c r="U27" s="43">
        <v>138</v>
      </c>
      <c r="V27" s="43">
        <v>1126.6</v>
      </c>
      <c r="W27" s="44">
        <f t="shared" si="0"/>
        <v>55916.7</v>
      </c>
      <c r="X27" s="47">
        <f>IF('[1]Паспорт'!P28&gt;0,'[1]Паспорт'!P28,X26)</f>
        <v>34.5</v>
      </c>
      <c r="Y27" s="46"/>
      <c r="Z27" s="48"/>
    </row>
    <row r="28" spans="2:26" ht="15.75">
      <c r="B28" s="42">
        <v>14</v>
      </c>
      <c r="C28" s="43">
        <v>5330.6</v>
      </c>
      <c r="D28" s="43">
        <v>5919.6</v>
      </c>
      <c r="E28" s="43">
        <v>3505.5</v>
      </c>
      <c r="F28" s="43">
        <v>1594</v>
      </c>
      <c r="G28" s="43">
        <v>2024.4</v>
      </c>
      <c r="H28" s="43">
        <v>2.9</v>
      </c>
      <c r="I28" s="43">
        <v>771.1</v>
      </c>
      <c r="J28" s="43">
        <v>11885.3</v>
      </c>
      <c r="K28" s="43">
        <v>597.9</v>
      </c>
      <c r="L28" s="43">
        <v>0</v>
      </c>
      <c r="M28" s="43">
        <v>17</v>
      </c>
      <c r="N28" s="43">
        <v>1212</v>
      </c>
      <c r="O28" s="43">
        <v>4772.5</v>
      </c>
      <c r="P28" s="43">
        <v>6831.1</v>
      </c>
      <c r="Q28" s="43">
        <v>527.2</v>
      </c>
      <c r="R28" s="43">
        <v>3244.7</v>
      </c>
      <c r="S28" s="43">
        <v>337.4</v>
      </c>
      <c r="T28" s="43">
        <v>894.2</v>
      </c>
      <c r="U28" s="43">
        <v>103.9</v>
      </c>
      <c r="V28" s="43">
        <v>1022</v>
      </c>
      <c r="W28" s="44">
        <f t="shared" si="0"/>
        <v>50593.299999999996</v>
      </c>
      <c r="X28" s="47">
        <f>IF('[1]Паспорт'!P29&gt;0,'[1]Паспорт'!P29,X27)</f>
        <v>34.49</v>
      </c>
      <c r="Y28" s="46"/>
      <c r="Z28" s="48"/>
    </row>
    <row r="29" spans="2:26" ht="15.75">
      <c r="B29" s="42">
        <v>15</v>
      </c>
      <c r="C29" s="43">
        <v>4952</v>
      </c>
      <c r="D29" s="43">
        <v>5417.5</v>
      </c>
      <c r="E29" s="43">
        <v>3268.8</v>
      </c>
      <c r="F29" s="43">
        <v>1498.6</v>
      </c>
      <c r="G29" s="43">
        <v>1911.2</v>
      </c>
      <c r="H29" s="43">
        <v>2.8</v>
      </c>
      <c r="I29" s="43">
        <v>689.8</v>
      </c>
      <c r="J29" s="43">
        <v>11657.2</v>
      </c>
      <c r="K29" s="43">
        <v>579.6</v>
      </c>
      <c r="L29" s="43">
        <v>0</v>
      </c>
      <c r="M29" s="43">
        <v>2613</v>
      </c>
      <c r="N29" s="43">
        <v>1129.6</v>
      </c>
      <c r="O29" s="43">
        <v>4899</v>
      </c>
      <c r="P29" s="43">
        <v>6646.5</v>
      </c>
      <c r="Q29" s="43">
        <v>526.7</v>
      </c>
      <c r="R29" s="43">
        <v>3106.9</v>
      </c>
      <c r="S29" s="43">
        <v>335.9</v>
      </c>
      <c r="T29" s="43">
        <v>883.7</v>
      </c>
      <c r="U29" s="43">
        <v>115.2</v>
      </c>
      <c r="V29" s="43">
        <v>959.5</v>
      </c>
      <c r="W29" s="44">
        <f t="shared" si="0"/>
        <v>51193.49999999999</v>
      </c>
      <c r="X29" s="47">
        <f>IF('[1]Паспорт'!P30&gt;0,'[1]Паспорт'!P30,X28)</f>
        <v>34.4649</v>
      </c>
      <c r="Y29" s="46"/>
      <c r="Z29" s="48"/>
    </row>
    <row r="30" spans="2:26" ht="15.75">
      <c r="B30" s="49">
        <v>16</v>
      </c>
      <c r="C30" s="43">
        <v>4957.5</v>
      </c>
      <c r="D30" s="43">
        <v>5440.3</v>
      </c>
      <c r="E30" s="43">
        <v>3205.4</v>
      </c>
      <c r="F30" s="43">
        <v>1453.8</v>
      </c>
      <c r="G30" s="43">
        <v>1828.2</v>
      </c>
      <c r="H30" s="43">
        <v>0</v>
      </c>
      <c r="I30" s="43">
        <v>662.1</v>
      </c>
      <c r="J30" s="43">
        <v>11063.9</v>
      </c>
      <c r="K30" s="43">
        <v>614.7</v>
      </c>
      <c r="L30" s="43">
        <v>0</v>
      </c>
      <c r="M30" s="43">
        <v>0</v>
      </c>
      <c r="N30" s="43">
        <v>1142</v>
      </c>
      <c r="O30" s="43">
        <v>4978.5</v>
      </c>
      <c r="P30" s="43">
        <v>6652</v>
      </c>
      <c r="Q30" s="43">
        <v>511.7</v>
      </c>
      <c r="R30" s="43">
        <v>3083.1</v>
      </c>
      <c r="S30" s="43">
        <v>332.2</v>
      </c>
      <c r="T30" s="43">
        <v>811.4</v>
      </c>
      <c r="U30" s="43">
        <v>84.6</v>
      </c>
      <c r="V30" s="43">
        <v>994.3</v>
      </c>
      <c r="W30" s="44">
        <f t="shared" si="0"/>
        <v>47815.69999999999</v>
      </c>
      <c r="X30" s="47">
        <f>IF('[1]Паспорт'!P31&gt;0,'[1]Паспорт'!P31,X29)</f>
        <v>34.523</v>
      </c>
      <c r="Y30" s="46"/>
      <c r="Z30" s="48"/>
    </row>
    <row r="31" spans="2:26" ht="15.75">
      <c r="B31" s="49">
        <v>17</v>
      </c>
      <c r="C31" s="43">
        <v>4733.3</v>
      </c>
      <c r="D31" s="43">
        <v>4899.3</v>
      </c>
      <c r="E31" s="43">
        <v>3060.2</v>
      </c>
      <c r="F31" s="43">
        <v>1365.7</v>
      </c>
      <c r="G31" s="43">
        <v>1786.9</v>
      </c>
      <c r="H31" s="43">
        <v>8.6</v>
      </c>
      <c r="I31" s="43">
        <v>659.5</v>
      </c>
      <c r="J31" s="43">
        <v>10834.9</v>
      </c>
      <c r="K31" s="43">
        <v>546.3</v>
      </c>
      <c r="L31" s="43">
        <v>0</v>
      </c>
      <c r="M31" s="43">
        <v>16</v>
      </c>
      <c r="N31" s="43">
        <v>1130.1</v>
      </c>
      <c r="O31" s="43">
        <v>4511.1</v>
      </c>
      <c r="P31" s="43">
        <v>6446</v>
      </c>
      <c r="Q31" s="43">
        <v>530.2</v>
      </c>
      <c r="R31" s="43">
        <v>2945.6</v>
      </c>
      <c r="S31" s="43">
        <v>345.1</v>
      </c>
      <c r="T31" s="43">
        <v>624.4</v>
      </c>
      <c r="U31" s="43">
        <v>88.3</v>
      </c>
      <c r="V31" s="43">
        <v>957.8</v>
      </c>
      <c r="W31" s="44">
        <f t="shared" si="0"/>
        <v>45489.3</v>
      </c>
      <c r="X31" s="47">
        <f>IF('[1]Паспорт'!P32&gt;0,'[1]Паспорт'!P32,X30)</f>
        <v>34.48</v>
      </c>
      <c r="Y31" s="46"/>
      <c r="Z31" s="48"/>
    </row>
    <row r="32" spans="2:26" ht="15.75">
      <c r="B32" s="49">
        <v>18</v>
      </c>
      <c r="C32" s="43">
        <v>4507.4</v>
      </c>
      <c r="D32" s="43">
        <v>5007.7</v>
      </c>
      <c r="E32" s="43">
        <v>3053.4</v>
      </c>
      <c r="F32" s="43">
        <v>1328.7</v>
      </c>
      <c r="G32" s="43">
        <v>1611.5</v>
      </c>
      <c r="H32" s="43">
        <v>0</v>
      </c>
      <c r="I32" s="43">
        <v>659.6</v>
      </c>
      <c r="J32" s="43">
        <v>10338.2</v>
      </c>
      <c r="K32" s="43">
        <v>540.8</v>
      </c>
      <c r="L32" s="43">
        <v>0</v>
      </c>
      <c r="M32" s="43">
        <v>28.5</v>
      </c>
      <c r="N32" s="43">
        <v>1113.7</v>
      </c>
      <c r="O32" s="43">
        <v>4309.8</v>
      </c>
      <c r="P32" s="43">
        <v>6131</v>
      </c>
      <c r="Q32" s="43">
        <v>508.7</v>
      </c>
      <c r="R32" s="43">
        <v>2989.5</v>
      </c>
      <c r="S32" s="43">
        <v>323.1</v>
      </c>
      <c r="T32" s="43">
        <v>713.4</v>
      </c>
      <c r="U32" s="43">
        <v>122.8</v>
      </c>
      <c r="V32" s="43">
        <v>959.2</v>
      </c>
      <c r="W32" s="44">
        <f t="shared" si="0"/>
        <v>44247</v>
      </c>
      <c r="X32" s="47">
        <f>IF('[1]Паспорт'!P33&gt;0,'[1]Паспорт'!P33,X31)</f>
        <v>34.48</v>
      </c>
      <c r="Y32" s="46"/>
      <c r="Z32" s="48"/>
    </row>
    <row r="33" spans="2:26" ht="15.75">
      <c r="B33" s="49">
        <v>19</v>
      </c>
      <c r="C33" s="43">
        <v>3965.5</v>
      </c>
      <c r="D33" s="43">
        <v>4564.8</v>
      </c>
      <c r="E33" s="43">
        <v>2686.9</v>
      </c>
      <c r="F33" s="43">
        <v>1166.7</v>
      </c>
      <c r="G33" s="43">
        <v>1410.3</v>
      </c>
      <c r="H33" s="43">
        <v>0</v>
      </c>
      <c r="I33" s="43">
        <v>541.4</v>
      </c>
      <c r="J33" s="43">
        <v>8451.3</v>
      </c>
      <c r="K33" s="43">
        <v>414.7</v>
      </c>
      <c r="L33" s="43">
        <v>0</v>
      </c>
      <c r="M33" s="43">
        <v>22.7</v>
      </c>
      <c r="N33" s="43">
        <v>953.5</v>
      </c>
      <c r="O33" s="43">
        <v>3695.8</v>
      </c>
      <c r="P33" s="43">
        <v>5696.7</v>
      </c>
      <c r="Q33" s="43">
        <v>433.3</v>
      </c>
      <c r="R33" s="43">
        <v>2569.5</v>
      </c>
      <c r="S33" s="43">
        <v>296.5</v>
      </c>
      <c r="T33" s="43">
        <v>602.3</v>
      </c>
      <c r="U33" s="43">
        <v>68.5</v>
      </c>
      <c r="V33" s="43">
        <v>804.2</v>
      </c>
      <c r="W33" s="44">
        <f t="shared" si="0"/>
        <v>38344.6</v>
      </c>
      <c r="X33" s="47">
        <f>IF('[1]Паспорт'!P34&gt;0,'[1]Паспорт'!P34,X32)</f>
        <v>34.48</v>
      </c>
      <c r="Y33" s="46"/>
      <c r="Z33" s="48"/>
    </row>
    <row r="34" spans="2:26" ht="15.75">
      <c r="B34" s="49">
        <v>20</v>
      </c>
      <c r="C34" s="43">
        <v>4486.7</v>
      </c>
      <c r="D34" s="43">
        <v>4929.4</v>
      </c>
      <c r="E34" s="43">
        <v>2845.9</v>
      </c>
      <c r="F34" s="43">
        <v>1240.1</v>
      </c>
      <c r="G34" s="43">
        <v>1601</v>
      </c>
      <c r="H34" s="43">
        <v>0</v>
      </c>
      <c r="I34" s="43">
        <v>590.6</v>
      </c>
      <c r="J34" s="43">
        <v>10358.1</v>
      </c>
      <c r="K34" s="43">
        <v>583.2</v>
      </c>
      <c r="L34" s="43">
        <v>0</v>
      </c>
      <c r="M34" s="43">
        <v>11.6</v>
      </c>
      <c r="N34" s="43">
        <v>971.8</v>
      </c>
      <c r="O34" s="43">
        <v>4374.1</v>
      </c>
      <c r="P34" s="43">
        <v>5921.5</v>
      </c>
      <c r="Q34" s="43">
        <v>482.1</v>
      </c>
      <c r="R34" s="43">
        <v>2825.1</v>
      </c>
      <c r="S34" s="43">
        <v>285.7</v>
      </c>
      <c r="T34" s="43">
        <v>610.9</v>
      </c>
      <c r="U34" s="43">
        <v>0</v>
      </c>
      <c r="V34" s="43">
        <v>893.4</v>
      </c>
      <c r="W34" s="44">
        <f t="shared" si="0"/>
        <v>43011.2</v>
      </c>
      <c r="X34" s="47">
        <f>IF('[1]Паспорт'!P35&gt;0,'[1]Паспорт'!P35,X33)</f>
        <v>34.48</v>
      </c>
      <c r="Y34" s="46"/>
      <c r="Z34" s="48"/>
    </row>
    <row r="35" spans="2:26" ht="15.75">
      <c r="B35" s="49">
        <v>21</v>
      </c>
      <c r="C35" s="43">
        <v>4342</v>
      </c>
      <c r="D35" s="43">
        <v>4748.2</v>
      </c>
      <c r="E35" s="43">
        <v>2769.7</v>
      </c>
      <c r="F35" s="43">
        <v>1216.7</v>
      </c>
      <c r="G35" s="43">
        <v>1498.2</v>
      </c>
      <c r="H35" s="43">
        <v>0</v>
      </c>
      <c r="I35" s="43">
        <v>594.7</v>
      </c>
      <c r="J35" s="43">
        <v>9834.4</v>
      </c>
      <c r="K35" s="43">
        <v>506.2</v>
      </c>
      <c r="L35" s="43">
        <v>0</v>
      </c>
      <c r="M35" s="43">
        <v>15.4</v>
      </c>
      <c r="N35" s="43">
        <v>947.4</v>
      </c>
      <c r="O35" s="43">
        <v>4175</v>
      </c>
      <c r="P35" s="43">
        <v>5748.8</v>
      </c>
      <c r="Q35" s="43">
        <v>457.7</v>
      </c>
      <c r="R35" s="43">
        <v>2692.5</v>
      </c>
      <c r="S35" s="43">
        <v>305.3</v>
      </c>
      <c r="T35" s="43">
        <v>606.8</v>
      </c>
      <c r="U35" s="43">
        <v>30.1</v>
      </c>
      <c r="V35" s="43">
        <v>897.4</v>
      </c>
      <c r="W35" s="44">
        <f t="shared" si="0"/>
        <v>41386.50000000001</v>
      </c>
      <c r="X35" s="47">
        <f>IF('[1]Паспорт'!P36&gt;0,'[1]Паспорт'!P36,X34)</f>
        <v>34.5</v>
      </c>
      <c r="Y35" s="46"/>
      <c r="Z35" s="48"/>
    </row>
    <row r="36" spans="2:26" ht="15.75">
      <c r="B36" s="49">
        <v>22</v>
      </c>
      <c r="C36" s="43">
        <v>4174.8</v>
      </c>
      <c r="D36" s="43">
        <v>4540.4</v>
      </c>
      <c r="E36" s="43">
        <v>2784.9</v>
      </c>
      <c r="F36" s="43">
        <v>1186.8</v>
      </c>
      <c r="G36" s="43">
        <v>1444.8</v>
      </c>
      <c r="H36" s="43">
        <v>0</v>
      </c>
      <c r="I36" s="43">
        <v>551.7</v>
      </c>
      <c r="J36" s="43">
        <v>9382.2</v>
      </c>
      <c r="K36" s="43">
        <v>471.2</v>
      </c>
      <c r="L36" s="43">
        <v>0</v>
      </c>
      <c r="M36" s="43">
        <v>15.5</v>
      </c>
      <c r="N36" s="43">
        <v>934</v>
      </c>
      <c r="O36" s="43">
        <v>3985.2</v>
      </c>
      <c r="P36" s="43">
        <v>5583.9</v>
      </c>
      <c r="Q36" s="43">
        <v>467.9</v>
      </c>
      <c r="R36" s="43">
        <v>2629.3</v>
      </c>
      <c r="S36" s="43">
        <v>450.7</v>
      </c>
      <c r="T36" s="43">
        <v>605</v>
      </c>
      <c r="U36" s="43">
        <v>36.9</v>
      </c>
      <c r="V36" s="43">
        <v>802.8</v>
      </c>
      <c r="W36" s="44">
        <f t="shared" si="0"/>
        <v>40048.00000000001</v>
      </c>
      <c r="X36" s="47">
        <f>IF('[1]Паспорт'!P37&gt;0,'[1]Паспорт'!P37,X35)</f>
        <v>34.495</v>
      </c>
      <c r="Y36" s="46"/>
      <c r="Z36" s="48"/>
    </row>
    <row r="37" spans="2:26" ht="15.75">
      <c r="B37" s="49">
        <v>23</v>
      </c>
      <c r="C37" s="43">
        <v>4217</v>
      </c>
      <c r="D37" s="43">
        <v>4756.4</v>
      </c>
      <c r="E37" s="43">
        <v>2714.1</v>
      </c>
      <c r="F37" s="43">
        <v>1210.9</v>
      </c>
      <c r="G37" s="43">
        <v>1488.3</v>
      </c>
      <c r="H37" s="43">
        <v>8.6</v>
      </c>
      <c r="I37" s="43">
        <v>562.2</v>
      </c>
      <c r="J37" s="43">
        <v>9567.1</v>
      </c>
      <c r="K37" s="43">
        <v>501.3</v>
      </c>
      <c r="L37" s="43">
        <v>0</v>
      </c>
      <c r="M37" s="43">
        <v>13.3</v>
      </c>
      <c r="N37" s="43">
        <v>926.4</v>
      </c>
      <c r="O37" s="43">
        <v>3910.5</v>
      </c>
      <c r="P37" s="43">
        <v>5535.3</v>
      </c>
      <c r="Q37" s="43">
        <v>452.7</v>
      </c>
      <c r="R37" s="43">
        <v>2723.4</v>
      </c>
      <c r="S37" s="43">
        <v>331.7</v>
      </c>
      <c r="T37" s="43">
        <v>593.8</v>
      </c>
      <c r="U37" s="43">
        <v>0</v>
      </c>
      <c r="V37" s="43">
        <v>807.8</v>
      </c>
      <c r="W37" s="44">
        <f t="shared" si="0"/>
        <v>40320.8</v>
      </c>
      <c r="X37" s="47">
        <f>IF('[1]Паспорт'!P38&gt;0,'[1]Паспорт'!P38,X36)</f>
        <v>34.47</v>
      </c>
      <c r="Y37" s="46"/>
      <c r="Z37" s="48"/>
    </row>
    <row r="38" spans="2:26" ht="15.75">
      <c r="B38" s="49">
        <v>24</v>
      </c>
      <c r="C38" s="43">
        <v>4240.2</v>
      </c>
      <c r="D38" s="43">
        <v>5073.8</v>
      </c>
      <c r="E38" s="43">
        <v>2819.6</v>
      </c>
      <c r="F38" s="43">
        <v>1201.3</v>
      </c>
      <c r="G38" s="43">
        <v>1466.2</v>
      </c>
      <c r="H38" s="43">
        <v>0</v>
      </c>
      <c r="I38" s="43">
        <v>588.3</v>
      </c>
      <c r="J38" s="43">
        <v>9686.9</v>
      </c>
      <c r="K38" s="43">
        <v>513.1</v>
      </c>
      <c r="L38" s="43">
        <v>0</v>
      </c>
      <c r="M38" s="43">
        <v>0</v>
      </c>
      <c r="N38" s="43">
        <v>969</v>
      </c>
      <c r="O38" s="43">
        <v>4071.4</v>
      </c>
      <c r="P38" s="43">
        <v>5710</v>
      </c>
      <c r="Q38" s="43">
        <v>482.6</v>
      </c>
      <c r="R38" s="43">
        <v>2759</v>
      </c>
      <c r="S38" s="43">
        <v>292.1</v>
      </c>
      <c r="T38" s="43">
        <v>658.1</v>
      </c>
      <c r="U38" s="43">
        <v>81.2</v>
      </c>
      <c r="V38" s="43">
        <v>848.9</v>
      </c>
      <c r="W38" s="44">
        <f t="shared" si="0"/>
        <v>41461.7</v>
      </c>
      <c r="X38" s="47">
        <f>IF('[1]Паспорт'!P39&gt;0,'[1]Паспорт'!P39,X37)</f>
        <v>34.5</v>
      </c>
      <c r="Y38" s="46"/>
      <c r="Z38" s="48"/>
    </row>
    <row r="39" spans="2:26" ht="15.75">
      <c r="B39" s="49">
        <v>25</v>
      </c>
      <c r="C39" s="43">
        <v>4393.6</v>
      </c>
      <c r="D39" s="43">
        <v>4883.6</v>
      </c>
      <c r="E39" s="43">
        <v>2946.6</v>
      </c>
      <c r="F39" s="43">
        <v>1246</v>
      </c>
      <c r="G39" s="43">
        <v>1566.3</v>
      </c>
      <c r="H39" s="43">
        <v>0</v>
      </c>
      <c r="I39" s="43">
        <v>628.9</v>
      </c>
      <c r="J39" s="43">
        <v>9651</v>
      </c>
      <c r="K39" s="43">
        <v>532.7</v>
      </c>
      <c r="L39" s="43">
        <v>0</v>
      </c>
      <c r="M39" s="43">
        <v>0</v>
      </c>
      <c r="N39" s="43">
        <v>1033.5</v>
      </c>
      <c r="O39" s="43">
        <v>4103.7</v>
      </c>
      <c r="P39" s="43">
        <v>5975.1</v>
      </c>
      <c r="Q39" s="43">
        <v>498.5</v>
      </c>
      <c r="R39" s="43">
        <v>2860.3</v>
      </c>
      <c r="S39" s="43">
        <v>351.1</v>
      </c>
      <c r="T39" s="43">
        <v>668</v>
      </c>
      <c r="U39" s="43">
        <v>53.1</v>
      </c>
      <c r="V39" s="43">
        <v>860.4</v>
      </c>
      <c r="W39" s="44">
        <f t="shared" si="0"/>
        <v>42252.4</v>
      </c>
      <c r="X39" s="47">
        <f>IF('[1]Паспорт'!P40&gt;0,'[1]Паспорт'!P40,X38)</f>
        <v>34.5</v>
      </c>
      <c r="Y39" s="46"/>
      <c r="Z39" s="48"/>
    </row>
    <row r="40" spans="2:26" ht="15.75">
      <c r="B40" s="49">
        <v>26</v>
      </c>
      <c r="C40" s="43">
        <v>4152.1</v>
      </c>
      <c r="D40" s="43">
        <v>4662.1</v>
      </c>
      <c r="E40" s="43">
        <v>2801.8</v>
      </c>
      <c r="F40" s="43">
        <v>1142.9</v>
      </c>
      <c r="G40" s="43">
        <v>1438.8</v>
      </c>
      <c r="H40" s="43">
        <v>0</v>
      </c>
      <c r="I40" s="43">
        <v>578.8</v>
      </c>
      <c r="J40" s="43">
        <v>9332</v>
      </c>
      <c r="K40" s="43">
        <v>486.7</v>
      </c>
      <c r="L40" s="43">
        <v>0</v>
      </c>
      <c r="M40" s="43">
        <v>0</v>
      </c>
      <c r="N40" s="43">
        <v>1033</v>
      </c>
      <c r="O40" s="43">
        <v>3957.4</v>
      </c>
      <c r="P40" s="43">
        <v>5883.1</v>
      </c>
      <c r="Q40" s="43">
        <v>476.8</v>
      </c>
      <c r="R40" s="43">
        <v>2679.9</v>
      </c>
      <c r="S40" s="43">
        <v>334.7</v>
      </c>
      <c r="T40" s="43">
        <v>620.9</v>
      </c>
      <c r="U40" s="43">
        <v>82.5</v>
      </c>
      <c r="V40" s="43">
        <v>848.6</v>
      </c>
      <c r="W40" s="44">
        <f t="shared" si="0"/>
        <v>40512.100000000006</v>
      </c>
      <c r="X40" s="47">
        <f>IF('[1]Паспорт'!P41&gt;0,'[1]Паспорт'!P41,X39)</f>
        <v>34.5</v>
      </c>
      <c r="Y40" s="46"/>
      <c r="Z40" s="48"/>
    </row>
    <row r="41" spans="2:26" ht="15.75">
      <c r="B41" s="49">
        <v>27</v>
      </c>
      <c r="C41" s="43">
        <v>4080.5</v>
      </c>
      <c r="D41" s="43">
        <v>4459.1</v>
      </c>
      <c r="E41" s="43">
        <v>2676.9</v>
      </c>
      <c r="F41" s="43">
        <v>1187.9</v>
      </c>
      <c r="G41" s="43">
        <v>1376.5</v>
      </c>
      <c r="H41" s="43">
        <v>0</v>
      </c>
      <c r="I41" s="43">
        <v>558</v>
      </c>
      <c r="J41" s="43">
        <v>9247</v>
      </c>
      <c r="K41" s="43">
        <v>480.3</v>
      </c>
      <c r="L41" s="43">
        <v>0</v>
      </c>
      <c r="M41" s="43">
        <v>18.7</v>
      </c>
      <c r="N41" s="43">
        <v>971.8</v>
      </c>
      <c r="O41" s="43">
        <v>4078.3</v>
      </c>
      <c r="P41" s="43">
        <v>5744.3</v>
      </c>
      <c r="Q41" s="43">
        <v>446.4</v>
      </c>
      <c r="R41" s="43">
        <v>2628.7</v>
      </c>
      <c r="S41" s="43">
        <v>275.5</v>
      </c>
      <c r="T41" s="43">
        <v>730.8</v>
      </c>
      <c r="U41" s="43">
        <v>0</v>
      </c>
      <c r="V41" s="43">
        <v>814.5</v>
      </c>
      <c r="W41" s="44">
        <f t="shared" si="0"/>
        <v>39775.200000000004</v>
      </c>
      <c r="X41" s="47">
        <f>IF('[1]Паспорт'!P42&gt;0,'[1]Паспорт'!P42,X40)</f>
        <v>34.5</v>
      </c>
      <c r="Y41" s="46"/>
      <c r="Z41" s="48"/>
    </row>
    <row r="42" spans="2:26" ht="15.75">
      <c r="B42" s="49">
        <v>28</v>
      </c>
      <c r="C42" s="43">
        <v>4282.5</v>
      </c>
      <c r="D42" s="43">
        <v>4667.9</v>
      </c>
      <c r="E42" s="43">
        <v>2830.4</v>
      </c>
      <c r="F42" s="43">
        <v>1241.4</v>
      </c>
      <c r="G42" s="43">
        <v>1461.3</v>
      </c>
      <c r="H42" s="43">
        <v>0</v>
      </c>
      <c r="I42" s="43">
        <v>548.4</v>
      </c>
      <c r="J42" s="43">
        <v>9462.7</v>
      </c>
      <c r="K42" s="43">
        <v>627.9</v>
      </c>
      <c r="L42" s="43">
        <v>0</v>
      </c>
      <c r="M42" s="43">
        <v>11.5</v>
      </c>
      <c r="N42" s="43">
        <v>998.3</v>
      </c>
      <c r="O42" s="43">
        <v>4039.4</v>
      </c>
      <c r="P42" s="43">
        <v>6058.4</v>
      </c>
      <c r="Q42" s="43">
        <v>445.5</v>
      </c>
      <c r="R42" s="43">
        <v>2746.8</v>
      </c>
      <c r="S42" s="43">
        <v>331.8</v>
      </c>
      <c r="T42" s="43">
        <v>595.2</v>
      </c>
      <c r="U42" s="43">
        <v>47.5</v>
      </c>
      <c r="V42" s="43">
        <v>856.5</v>
      </c>
      <c r="W42" s="44">
        <f t="shared" si="0"/>
        <v>41253.4</v>
      </c>
      <c r="X42" s="47">
        <f>IF('[1]Паспорт'!P43&gt;0,'[1]Паспорт'!P43,X41)</f>
        <v>34.29</v>
      </c>
      <c r="Y42" s="46"/>
      <c r="Z42" s="48"/>
    </row>
    <row r="43" spans="2:26" ht="15.75">
      <c r="B43" s="49">
        <v>29</v>
      </c>
      <c r="C43" s="43">
        <v>4341.5</v>
      </c>
      <c r="D43" s="43">
        <v>4990.9</v>
      </c>
      <c r="E43" s="43">
        <v>2731.4</v>
      </c>
      <c r="F43" s="43">
        <v>1261.4</v>
      </c>
      <c r="G43" s="43">
        <v>1494.7</v>
      </c>
      <c r="H43" s="43">
        <v>11.3</v>
      </c>
      <c r="I43" s="43">
        <v>553.8</v>
      </c>
      <c r="J43" s="43">
        <v>9569.6</v>
      </c>
      <c r="K43" s="43">
        <v>592</v>
      </c>
      <c r="L43" s="43">
        <v>0</v>
      </c>
      <c r="M43" s="43">
        <v>0</v>
      </c>
      <c r="N43" s="43">
        <v>1029</v>
      </c>
      <c r="O43" s="43">
        <v>4182.7</v>
      </c>
      <c r="P43" s="43">
        <v>5908.8</v>
      </c>
      <c r="Q43" s="43">
        <v>515.8</v>
      </c>
      <c r="R43" s="43">
        <v>2808.4</v>
      </c>
      <c r="S43" s="43">
        <v>308.8</v>
      </c>
      <c r="T43" s="43">
        <v>644</v>
      </c>
      <c r="U43" s="43">
        <v>67.2</v>
      </c>
      <c r="V43" s="43">
        <v>865.6</v>
      </c>
      <c r="W43" s="44">
        <f t="shared" si="0"/>
        <v>41876.9</v>
      </c>
      <c r="X43" s="47">
        <f>IF('[1]Паспорт'!P44&gt;0,'[1]Паспорт'!P44,X42)</f>
        <v>34.32</v>
      </c>
      <c r="Y43" s="46"/>
      <c r="Z43" s="48"/>
    </row>
    <row r="44" spans="2:26" ht="15.75">
      <c r="B44" s="49">
        <v>30</v>
      </c>
      <c r="C44" s="43">
        <v>4273.9</v>
      </c>
      <c r="D44" s="43">
        <v>4901.2</v>
      </c>
      <c r="E44" s="43">
        <v>2937.1</v>
      </c>
      <c r="F44" s="43">
        <v>1335.1</v>
      </c>
      <c r="G44" s="43">
        <v>1533.9</v>
      </c>
      <c r="H44" s="43">
        <v>2.8</v>
      </c>
      <c r="I44" s="43">
        <v>635.2</v>
      </c>
      <c r="J44" s="43">
        <v>9498.3</v>
      </c>
      <c r="K44" s="43">
        <v>541.2</v>
      </c>
      <c r="L44" s="43">
        <v>690</v>
      </c>
      <c r="M44" s="43">
        <v>0</v>
      </c>
      <c r="N44" s="43">
        <v>1110</v>
      </c>
      <c r="O44" s="43">
        <v>4312.4</v>
      </c>
      <c r="P44" s="43">
        <v>5814.1</v>
      </c>
      <c r="Q44" s="43">
        <v>472.1</v>
      </c>
      <c r="R44" s="43">
        <v>2824.4</v>
      </c>
      <c r="S44" s="43">
        <v>352.7</v>
      </c>
      <c r="T44" s="43">
        <v>682.9</v>
      </c>
      <c r="U44" s="43">
        <v>174.2</v>
      </c>
      <c r="V44" s="43">
        <v>891.8</v>
      </c>
      <c r="W44" s="44">
        <f t="shared" si="0"/>
        <v>42983.299999999996</v>
      </c>
      <c r="X44" s="47">
        <f>IF('[1]Паспорт'!P45&gt;0,'[1]Паспорт'!P45,X43)</f>
        <v>34.34</v>
      </c>
      <c r="Y44" s="46"/>
      <c r="Z44" s="48"/>
    </row>
    <row r="45" spans="2:26" ht="15.75">
      <c r="B45" s="49">
        <v>31</v>
      </c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4">
        <f t="shared" si="0"/>
        <v>0</v>
      </c>
      <c r="X45" s="47">
        <f>IF('[1]Паспорт'!P46&gt;0,'[1]Паспорт'!P46,X44)</f>
        <v>34.31</v>
      </c>
      <c r="Y45" s="50"/>
      <c r="Z45" s="48"/>
    </row>
    <row r="46" spans="2:27" ht="36">
      <c r="B46" s="49" t="s">
        <v>86</v>
      </c>
      <c r="C46" s="51">
        <f aca="true" t="shared" si="1" ref="C46:V46">SUM(C15:C45)</f>
        <v>149454.1</v>
      </c>
      <c r="D46" s="51">
        <f t="shared" si="1"/>
        <v>167714.3</v>
      </c>
      <c r="E46" s="51">
        <f t="shared" si="1"/>
        <v>97056.2</v>
      </c>
      <c r="F46" s="51">
        <f t="shared" si="1"/>
        <v>44085.500000000015</v>
      </c>
      <c r="G46" s="51">
        <f t="shared" si="1"/>
        <v>56259.20000000001</v>
      </c>
      <c r="H46" s="51">
        <f t="shared" si="1"/>
        <v>700.7999999999998</v>
      </c>
      <c r="I46" s="51">
        <f t="shared" si="1"/>
        <v>20857.900000000005</v>
      </c>
      <c r="J46" s="51">
        <f t="shared" si="1"/>
        <v>338952.89999999997</v>
      </c>
      <c r="K46" s="51">
        <f t="shared" si="1"/>
        <v>18251.200000000004</v>
      </c>
      <c r="L46" s="51">
        <f t="shared" si="1"/>
        <v>739.5</v>
      </c>
      <c r="M46" s="51">
        <f t="shared" si="1"/>
        <v>2971</v>
      </c>
      <c r="N46" s="51">
        <f t="shared" si="1"/>
        <v>34529.8</v>
      </c>
      <c r="O46" s="51">
        <f t="shared" si="1"/>
        <v>138103.1</v>
      </c>
      <c r="P46" s="51">
        <f t="shared" si="1"/>
        <v>197860.99999999997</v>
      </c>
      <c r="Q46" s="51">
        <f t="shared" si="1"/>
        <v>16079.200000000003</v>
      </c>
      <c r="R46" s="51">
        <f t="shared" si="1"/>
        <v>97817.49999999999</v>
      </c>
      <c r="S46" s="51">
        <f t="shared" si="1"/>
        <v>10541.300000000001</v>
      </c>
      <c r="T46" s="51">
        <f t="shared" si="1"/>
        <v>24394.600000000002</v>
      </c>
      <c r="U46" s="51">
        <f t="shared" si="1"/>
        <v>3191.7999999999993</v>
      </c>
      <c r="V46" s="51">
        <f t="shared" si="1"/>
        <v>29815.6</v>
      </c>
      <c r="W46" s="69">
        <f>SUM(W15:W45)</f>
        <v>1449376.4999999998</v>
      </c>
      <c r="X46" s="52">
        <f>SUMPRODUCT(X15:X45,W15:W45)/SUM(W15:W45)</f>
        <v>34.46345625884648</v>
      </c>
      <c r="Y46" s="53"/>
      <c r="Z46" s="106"/>
      <c r="AA46" s="106"/>
    </row>
    <row r="47" spans="3:25" ht="12.75">
      <c r="C47" s="127"/>
      <c r="D47" s="127"/>
      <c r="E47" s="127"/>
      <c r="F47" s="127"/>
      <c r="G47" s="127"/>
      <c r="H47" s="127"/>
      <c r="I47" s="127"/>
      <c r="J47" s="127"/>
      <c r="K47" s="127"/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27"/>
      <c r="W47" s="127"/>
      <c r="X47" s="127"/>
      <c r="Y47" s="54"/>
    </row>
    <row r="48" spans="3:26" ht="12.75">
      <c r="C48" s="1"/>
      <c r="D48" s="1"/>
      <c r="Z48" s="7"/>
    </row>
    <row r="49" spans="2:26" ht="15">
      <c r="B49" s="55"/>
      <c r="C49" s="56" t="s">
        <v>113</v>
      </c>
      <c r="D49" s="56"/>
      <c r="E49" s="57"/>
      <c r="F49" s="57"/>
      <c r="G49" s="57"/>
      <c r="H49" s="57"/>
      <c r="I49" s="57"/>
      <c r="J49" s="57"/>
      <c r="K49" s="57"/>
      <c r="L49" s="128" t="s">
        <v>107</v>
      </c>
      <c r="M49" s="129"/>
      <c r="N49" s="129"/>
      <c r="O49" s="129"/>
      <c r="P49" s="57"/>
      <c r="Q49" s="57"/>
      <c r="R49" s="57"/>
      <c r="S49" s="128" t="s">
        <v>112</v>
      </c>
      <c r="T49" s="129"/>
      <c r="U49" s="57"/>
      <c r="V49" s="57"/>
      <c r="W49" s="57"/>
      <c r="X49" s="57"/>
      <c r="Y49" s="58"/>
      <c r="Z49" s="7"/>
    </row>
    <row r="50" spans="3:26" ht="12.75">
      <c r="C50" s="1"/>
      <c r="D50" s="1" t="s">
        <v>87</v>
      </c>
      <c r="L50" s="59" t="s">
        <v>88</v>
      </c>
      <c r="O50" s="2"/>
      <c r="P50" s="2" t="s">
        <v>1</v>
      </c>
      <c r="Q50" s="59"/>
      <c r="S50" s="2" t="s">
        <v>2</v>
      </c>
      <c r="Y50" s="2"/>
      <c r="Z50" s="7"/>
    </row>
    <row r="51" spans="3:26" ht="15">
      <c r="C51" s="56" t="s">
        <v>89</v>
      </c>
      <c r="D51" s="56"/>
      <c r="E51" s="57"/>
      <c r="F51" s="57"/>
      <c r="G51" s="57"/>
      <c r="H51" s="57"/>
      <c r="I51" s="57"/>
      <c r="J51" s="57"/>
      <c r="K51" s="57"/>
      <c r="L51" s="128" t="s">
        <v>93</v>
      </c>
      <c r="M51" s="129"/>
      <c r="N51" s="129"/>
      <c r="O51" s="57" t="s">
        <v>90</v>
      </c>
      <c r="P51" s="57" t="s">
        <v>91</v>
      </c>
      <c r="Q51" s="57"/>
      <c r="R51" s="57"/>
      <c r="S51" s="128" t="s">
        <v>112</v>
      </c>
      <c r="T51" s="129"/>
      <c r="U51" s="57"/>
      <c r="V51" s="57"/>
      <c r="W51" s="57"/>
      <c r="X51" s="57"/>
      <c r="Y51" s="60"/>
      <c r="Z51" s="7"/>
    </row>
    <row r="52" spans="3:26" ht="12.75">
      <c r="C52" s="1"/>
      <c r="D52" s="1" t="s">
        <v>92</v>
      </c>
      <c r="L52" s="59" t="s">
        <v>88</v>
      </c>
      <c r="O52" s="2"/>
      <c r="P52" s="2" t="s">
        <v>1</v>
      </c>
      <c r="Q52" s="61"/>
      <c r="S52" s="2" t="s">
        <v>2</v>
      </c>
      <c r="Y52" s="2"/>
      <c r="Z52" s="7"/>
    </row>
    <row r="53" ht="12.75">
      <c r="Z53" s="7"/>
    </row>
    <row r="54" ht="12.75">
      <c r="Z54" s="7"/>
    </row>
  </sheetData>
  <sheetProtection/>
  <mergeCells count="36">
    <mergeCell ref="V12:V14"/>
    <mergeCell ref="Z15:AA22"/>
    <mergeCell ref="Z46:AA46"/>
    <mergeCell ref="C47:X47"/>
    <mergeCell ref="L49:O49"/>
    <mergeCell ref="L51:N51"/>
    <mergeCell ref="S49:T49"/>
    <mergeCell ref="S51:T51"/>
    <mergeCell ref="P12:P14"/>
    <mergeCell ref="Q12:Q14"/>
    <mergeCell ref="R12:R14"/>
    <mergeCell ref="S12:S14"/>
    <mergeCell ref="T12:T14"/>
    <mergeCell ref="U12:U14"/>
    <mergeCell ref="J12:J14"/>
    <mergeCell ref="K12:K14"/>
    <mergeCell ref="L12:L14"/>
    <mergeCell ref="M12:M14"/>
    <mergeCell ref="N12:N14"/>
    <mergeCell ref="O12:O14"/>
    <mergeCell ref="D12:D14"/>
    <mergeCell ref="E12:E14"/>
    <mergeCell ref="F12:F14"/>
    <mergeCell ref="G12:G14"/>
    <mergeCell ref="H12:H14"/>
    <mergeCell ref="I12:I14"/>
    <mergeCell ref="C5:X5"/>
    <mergeCell ref="B6:X6"/>
    <mergeCell ref="B7:X7"/>
    <mergeCell ref="B8:X8"/>
    <mergeCell ref="B9:X9"/>
    <mergeCell ref="B11:B14"/>
    <mergeCell ref="C11:V11"/>
    <mergeCell ref="W11:W14"/>
    <mergeCell ref="X11:X14"/>
    <mergeCell ref="C12:C14"/>
  </mergeCells>
  <printOptions/>
  <pageMargins left="0.5118110236220472" right="0.1968503937007874" top="0.35433070866141736" bottom="0.35433070866141736" header="0.31496062992125984" footer="0.31496062992125984"/>
  <pageSetup fitToHeight="0" fitToWidth="1" horizontalDpi="600" verticalDpi="600" orientation="landscape" paperSize="9" scale="64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AC52"/>
  <sheetViews>
    <sheetView view="pageBreakPreview" zoomScaleSheetLayoutView="100" workbookViewId="0" topLeftCell="A13">
      <selection activeCell="S47" sqref="S47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3" t="s">
        <v>4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3" t="s">
        <v>34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74"/>
      <c r="X2" s="75"/>
      <c r="Y2" s="75"/>
      <c r="Z2" s="4"/>
      <c r="AA2" s="4"/>
    </row>
    <row r="3" spans="2:27" ht="12.75">
      <c r="B3" s="8" t="s">
        <v>38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3" t="s">
        <v>40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21.75" customHeight="1">
      <c r="C6" s="76" t="s">
        <v>29</v>
      </c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101"/>
    </row>
    <row r="7" spans="2:27" ht="18.75" customHeight="1">
      <c r="B7" s="102" t="s">
        <v>45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4"/>
      <c r="AA7" s="4"/>
    </row>
    <row r="8" spans="2:27" ht="18" customHeight="1">
      <c r="B8" s="104" t="s">
        <v>97</v>
      </c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4"/>
      <c r="AA8" s="4"/>
    </row>
    <row r="9" spans="2:29" ht="32.25" customHeight="1">
      <c r="B9" s="78" t="s">
        <v>11</v>
      </c>
      <c r="C9" s="95" t="s">
        <v>30</v>
      </c>
      <c r="D9" s="96"/>
      <c r="E9" s="96"/>
      <c r="F9" s="96"/>
      <c r="G9" s="96"/>
      <c r="H9" s="96"/>
      <c r="I9" s="96"/>
      <c r="J9" s="96"/>
      <c r="K9" s="96"/>
      <c r="L9" s="96"/>
      <c r="M9" s="96"/>
      <c r="N9" s="97"/>
      <c r="O9" s="82" t="s">
        <v>31</v>
      </c>
      <c r="P9" s="83"/>
      <c r="Q9" s="83"/>
      <c r="R9" s="84"/>
      <c r="S9" s="84"/>
      <c r="T9" s="85"/>
      <c r="U9" s="86" t="s">
        <v>27</v>
      </c>
      <c r="V9" s="94" t="s">
        <v>28</v>
      </c>
      <c r="W9" s="81" t="s">
        <v>24</v>
      </c>
      <c r="X9" s="81" t="s">
        <v>25</v>
      </c>
      <c r="Y9" s="81" t="s">
        <v>26</v>
      </c>
      <c r="Z9" s="4"/>
      <c r="AB9" s="7"/>
      <c r="AC9"/>
    </row>
    <row r="10" spans="2:29" ht="48.75" customHeight="1">
      <c r="B10" s="79"/>
      <c r="C10" s="73" t="s">
        <v>12</v>
      </c>
      <c r="D10" s="73" t="s">
        <v>13</v>
      </c>
      <c r="E10" s="73" t="s">
        <v>14</v>
      </c>
      <c r="F10" s="73" t="s">
        <v>15</v>
      </c>
      <c r="G10" s="73" t="s">
        <v>16</v>
      </c>
      <c r="H10" s="73" t="s">
        <v>17</v>
      </c>
      <c r="I10" s="73" t="s">
        <v>18</v>
      </c>
      <c r="J10" s="73" t="s">
        <v>19</v>
      </c>
      <c r="K10" s="73" t="s">
        <v>20</v>
      </c>
      <c r="L10" s="73" t="s">
        <v>21</v>
      </c>
      <c r="M10" s="89" t="s">
        <v>22</v>
      </c>
      <c r="N10" s="89" t="s">
        <v>23</v>
      </c>
      <c r="O10" s="89" t="s">
        <v>5</v>
      </c>
      <c r="P10" s="98" t="s">
        <v>6</v>
      </c>
      <c r="Q10" s="89" t="s">
        <v>8</v>
      </c>
      <c r="R10" s="89" t="s">
        <v>7</v>
      </c>
      <c r="S10" s="89" t="s">
        <v>9</v>
      </c>
      <c r="T10" s="89" t="s">
        <v>10</v>
      </c>
      <c r="U10" s="87"/>
      <c r="V10" s="92"/>
      <c r="W10" s="81"/>
      <c r="X10" s="81"/>
      <c r="Y10" s="81"/>
      <c r="Z10" s="4"/>
      <c r="AB10" s="7"/>
      <c r="AC10"/>
    </row>
    <row r="11" spans="2:29" ht="15.75" customHeight="1">
      <c r="B11" s="79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92"/>
      <c r="N11" s="92"/>
      <c r="O11" s="92"/>
      <c r="P11" s="99"/>
      <c r="Q11" s="90"/>
      <c r="R11" s="92"/>
      <c r="S11" s="92"/>
      <c r="T11" s="92"/>
      <c r="U11" s="87"/>
      <c r="V11" s="92"/>
      <c r="W11" s="81"/>
      <c r="X11" s="81"/>
      <c r="Y11" s="81"/>
      <c r="Z11" s="4"/>
      <c r="AB11" s="7"/>
      <c r="AC11"/>
    </row>
    <row r="12" spans="2:29" ht="21" customHeight="1">
      <c r="B12" s="80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93"/>
      <c r="N12" s="93"/>
      <c r="O12" s="93"/>
      <c r="P12" s="100"/>
      <c r="Q12" s="91"/>
      <c r="R12" s="93"/>
      <c r="S12" s="93"/>
      <c r="T12" s="93"/>
      <c r="U12" s="88"/>
      <c r="V12" s="93"/>
      <c r="W12" s="81"/>
      <c r="X12" s="81"/>
      <c r="Y12" s="81"/>
      <c r="Z12" s="4"/>
      <c r="AB12" s="7"/>
      <c r="AC12"/>
    </row>
    <row r="13" spans="2:28" s="13" customFormat="1" ht="12.75">
      <c r="B13" s="9">
        <v>1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>
        <v>0.7286</v>
      </c>
      <c r="P13" s="29"/>
      <c r="Q13" s="28"/>
      <c r="R13" s="10"/>
      <c r="S13" s="11"/>
      <c r="T13" s="11"/>
      <c r="U13" s="11"/>
      <c r="V13" s="11"/>
      <c r="W13" s="62"/>
      <c r="X13" s="11"/>
      <c r="Y13" s="11"/>
      <c r="AA13" s="14">
        <f>SUM(C13:N13)</f>
        <v>0</v>
      </c>
      <c r="AB13" s="15" t="str">
        <f>IF(AA13=100,"ОК"," ")</f>
        <v> </v>
      </c>
    </row>
    <row r="14" spans="2:28" s="13" customFormat="1" ht="12.75">
      <c r="B14" s="9">
        <v>2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>
        <v>0.7292</v>
      </c>
      <c r="P14" s="29"/>
      <c r="Q14" s="28"/>
      <c r="R14" s="10"/>
      <c r="S14" s="11"/>
      <c r="T14" s="29"/>
      <c r="U14" s="11">
        <v>-0.8</v>
      </c>
      <c r="V14" s="11"/>
      <c r="W14" s="22" t="s">
        <v>43</v>
      </c>
      <c r="X14" s="11"/>
      <c r="Y14" s="11"/>
      <c r="AA14" s="14">
        <f aca="true" t="shared" si="0" ref="AA14:AA43">SUM(C14:N14)</f>
        <v>0</v>
      </c>
      <c r="AB14" s="15" t="str">
        <f aca="true" t="shared" si="1" ref="AB14:AB22">IF(AA14=100,"ОК"," ")</f>
        <v> </v>
      </c>
    </row>
    <row r="15" spans="2:28" s="13" customFormat="1" ht="12.75">
      <c r="B15" s="9">
        <v>3</v>
      </c>
      <c r="C15" s="17">
        <v>92.4233</v>
      </c>
      <c r="D15" s="17">
        <v>4.0545</v>
      </c>
      <c r="E15" s="17">
        <v>0.9838</v>
      </c>
      <c r="F15" s="17">
        <v>0.1292</v>
      </c>
      <c r="G15" s="17">
        <v>0.2182</v>
      </c>
      <c r="H15" s="17">
        <v>0.0099</v>
      </c>
      <c r="I15" s="17">
        <v>0.0673</v>
      </c>
      <c r="J15" s="17">
        <v>0.0562</v>
      </c>
      <c r="K15" s="17">
        <v>0.2245</v>
      </c>
      <c r="L15" s="17">
        <v>0.0132</v>
      </c>
      <c r="M15" s="17">
        <v>1.5382</v>
      </c>
      <c r="N15" s="17">
        <v>0.2817</v>
      </c>
      <c r="O15" s="17">
        <v>0.7295</v>
      </c>
      <c r="P15" s="29">
        <v>35.09</v>
      </c>
      <c r="Q15" s="28">
        <v>8381</v>
      </c>
      <c r="R15" s="10">
        <v>38.85</v>
      </c>
      <c r="S15" s="11">
        <v>9279</v>
      </c>
      <c r="T15" s="29">
        <v>49.88</v>
      </c>
      <c r="U15" s="11">
        <v>-5.7</v>
      </c>
      <c r="V15" s="11"/>
      <c r="W15" s="62"/>
      <c r="X15" s="11"/>
      <c r="Y15" s="11"/>
      <c r="AA15" s="14">
        <f t="shared" si="0"/>
        <v>100.00000000000001</v>
      </c>
      <c r="AB15" s="15" t="str">
        <f t="shared" si="1"/>
        <v>ОК</v>
      </c>
    </row>
    <row r="16" spans="2:28" s="13" customFormat="1" ht="12.75">
      <c r="B16" s="9">
        <v>4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>
        <v>0.7299</v>
      </c>
      <c r="P16" s="29"/>
      <c r="Q16" s="28"/>
      <c r="R16" s="10"/>
      <c r="S16" s="11"/>
      <c r="T16" s="29"/>
      <c r="U16" s="10"/>
      <c r="V16" s="11"/>
      <c r="W16" s="62"/>
      <c r="X16" s="11"/>
      <c r="Y16" s="11"/>
      <c r="AA16" s="14">
        <f t="shared" si="0"/>
        <v>0</v>
      </c>
      <c r="AB16" s="15" t="str">
        <f t="shared" si="1"/>
        <v> </v>
      </c>
    </row>
    <row r="17" spans="2:28" s="13" customFormat="1" ht="12.75">
      <c r="B17" s="9">
        <v>5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>
        <v>0.73</v>
      </c>
      <c r="P17" s="29"/>
      <c r="Q17" s="28"/>
      <c r="R17" s="29"/>
      <c r="S17" s="11"/>
      <c r="T17" s="29"/>
      <c r="U17" s="10"/>
      <c r="V17" s="11"/>
      <c r="W17" s="22"/>
      <c r="X17" s="11"/>
      <c r="Y17" s="11"/>
      <c r="AA17" s="14">
        <f t="shared" si="0"/>
        <v>0</v>
      </c>
      <c r="AB17" s="15" t="str">
        <f t="shared" si="1"/>
        <v> </v>
      </c>
    </row>
    <row r="18" spans="2:28" s="13" customFormat="1" ht="12.75">
      <c r="B18" s="9">
        <v>6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>
        <v>0.729</v>
      </c>
      <c r="P18" s="29"/>
      <c r="Q18" s="28"/>
      <c r="R18" s="10"/>
      <c r="S18" s="11"/>
      <c r="T18" s="29"/>
      <c r="U18" s="11">
        <v>-4.5</v>
      </c>
      <c r="V18" s="11"/>
      <c r="W18" s="22"/>
      <c r="X18" s="11"/>
      <c r="Y18" s="11"/>
      <c r="AA18" s="14">
        <f t="shared" si="0"/>
        <v>0</v>
      </c>
      <c r="AB18" s="15" t="str">
        <f t="shared" si="1"/>
        <v> </v>
      </c>
    </row>
    <row r="19" spans="2:28" s="13" customFormat="1" ht="12.75">
      <c r="B19" s="9">
        <v>7</v>
      </c>
      <c r="C19" s="17">
        <v>92.3682</v>
      </c>
      <c r="D19" s="17">
        <v>4.1498</v>
      </c>
      <c r="E19" s="17">
        <v>1.0022</v>
      </c>
      <c r="F19" s="17">
        <v>0.1329</v>
      </c>
      <c r="G19" s="17">
        <v>0.2215</v>
      </c>
      <c r="H19" s="17">
        <v>0.0101</v>
      </c>
      <c r="I19" s="17">
        <v>0.0658</v>
      </c>
      <c r="J19" s="17">
        <v>0.0536</v>
      </c>
      <c r="K19" s="17">
        <v>0.1517</v>
      </c>
      <c r="L19" s="17">
        <v>0.0135</v>
      </c>
      <c r="M19" s="17">
        <v>1.534</v>
      </c>
      <c r="N19" s="17">
        <v>0.2967</v>
      </c>
      <c r="O19" s="17">
        <v>0.7292</v>
      </c>
      <c r="P19" s="29">
        <v>35.02</v>
      </c>
      <c r="Q19" s="28">
        <v>8364</v>
      </c>
      <c r="R19" s="10">
        <v>38.78</v>
      </c>
      <c r="S19" s="11">
        <v>9262</v>
      </c>
      <c r="T19" s="29">
        <v>49.84</v>
      </c>
      <c r="U19" s="11">
        <v>-3.3</v>
      </c>
      <c r="V19" s="11"/>
      <c r="W19" s="22"/>
      <c r="X19" s="11"/>
      <c r="Y19" s="11"/>
      <c r="AA19" s="14">
        <f t="shared" si="0"/>
        <v>100.00000000000001</v>
      </c>
      <c r="AB19" s="15" t="str">
        <f t="shared" si="1"/>
        <v>ОК</v>
      </c>
    </row>
    <row r="20" spans="2:28" s="13" customFormat="1" ht="12.75">
      <c r="B20" s="9">
        <v>8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>
        <v>0.7295</v>
      </c>
      <c r="P20" s="29"/>
      <c r="Q20" s="28"/>
      <c r="R20" s="10"/>
      <c r="S20" s="11"/>
      <c r="T20" s="29"/>
      <c r="U20" s="10">
        <v>-4.5</v>
      </c>
      <c r="V20" s="11"/>
      <c r="W20" s="22"/>
      <c r="X20" s="11"/>
      <c r="Y20" s="11"/>
      <c r="AA20" s="14">
        <f t="shared" si="0"/>
        <v>0</v>
      </c>
      <c r="AB20" s="15" t="str">
        <f t="shared" si="1"/>
        <v> </v>
      </c>
    </row>
    <row r="21" spans="2:28" s="13" customFormat="1" ht="12.75">
      <c r="B21" s="9">
        <v>9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>
        <v>0.7306</v>
      </c>
      <c r="P21" s="29"/>
      <c r="Q21" s="28"/>
      <c r="R21" s="10"/>
      <c r="S21" s="11"/>
      <c r="T21" s="29"/>
      <c r="U21" s="11">
        <v>-5.7</v>
      </c>
      <c r="V21" s="11"/>
      <c r="W21" s="62"/>
      <c r="X21" s="11"/>
      <c r="Y21" s="11"/>
      <c r="AA21" s="14">
        <f t="shared" si="0"/>
        <v>0</v>
      </c>
      <c r="AB21" s="15" t="str">
        <f t="shared" si="1"/>
        <v> </v>
      </c>
    </row>
    <row r="22" spans="2:28" s="13" customFormat="1" ht="12.75">
      <c r="B22" s="9">
        <v>10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>
        <v>0.7289</v>
      </c>
      <c r="P22" s="29"/>
      <c r="Q22" s="28"/>
      <c r="R22" s="10"/>
      <c r="S22" s="11"/>
      <c r="T22" s="29"/>
      <c r="U22" s="11">
        <v>-6.4</v>
      </c>
      <c r="V22" s="11"/>
      <c r="W22" s="22"/>
      <c r="X22" s="11"/>
      <c r="Y22" s="11"/>
      <c r="AA22" s="14">
        <f t="shared" si="0"/>
        <v>0</v>
      </c>
      <c r="AB22" s="15" t="str">
        <f t="shared" si="1"/>
        <v> </v>
      </c>
    </row>
    <row r="23" spans="2:28" s="13" customFormat="1" ht="12.75">
      <c r="B23" s="9">
        <v>11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>
        <v>0.7292</v>
      </c>
      <c r="P23" s="29"/>
      <c r="Q23" s="28"/>
      <c r="R23" s="10"/>
      <c r="S23" s="11"/>
      <c r="T23" s="29"/>
      <c r="U23" s="10"/>
      <c r="V23" s="11"/>
      <c r="W23" s="62"/>
      <c r="X23" s="11"/>
      <c r="Y23" s="11"/>
      <c r="AA23" s="14">
        <f t="shared" si="0"/>
        <v>0</v>
      </c>
      <c r="AB23" s="15"/>
    </row>
    <row r="24" spans="2:28" s="13" customFormat="1" ht="12.75">
      <c r="B24" s="9">
        <v>12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>
        <v>0.7288</v>
      </c>
      <c r="P24" s="29"/>
      <c r="Q24" s="28"/>
      <c r="R24" s="29"/>
      <c r="S24" s="11"/>
      <c r="T24" s="29"/>
      <c r="U24" s="11"/>
      <c r="V24" s="11"/>
      <c r="W24" s="22"/>
      <c r="X24" s="11"/>
      <c r="Y24" s="11"/>
      <c r="AA24" s="14">
        <f t="shared" si="0"/>
        <v>0</v>
      </c>
      <c r="AB24" s="15"/>
    </row>
    <row r="25" spans="2:28" s="13" customFormat="1" ht="12.75">
      <c r="B25" s="9">
        <v>13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>
        <v>0.7281</v>
      </c>
      <c r="P25" s="29"/>
      <c r="Q25" s="28"/>
      <c r="R25" s="10"/>
      <c r="S25" s="11"/>
      <c r="T25" s="29"/>
      <c r="U25" s="11">
        <v>-8.1</v>
      </c>
      <c r="V25" s="11"/>
      <c r="W25" s="62"/>
      <c r="X25" s="11"/>
      <c r="Y25" s="11"/>
      <c r="AA25" s="14">
        <f t="shared" si="0"/>
        <v>0</v>
      </c>
      <c r="AB25" s="15"/>
    </row>
    <row r="26" spans="2:28" s="13" customFormat="1" ht="12.75">
      <c r="B26" s="9">
        <v>14</v>
      </c>
      <c r="C26" s="17">
        <v>92.5453</v>
      </c>
      <c r="D26" s="17">
        <v>3.9707</v>
      </c>
      <c r="E26" s="17">
        <v>0.9804</v>
      </c>
      <c r="F26" s="17">
        <v>0.1334</v>
      </c>
      <c r="G26" s="17">
        <v>0.2185</v>
      </c>
      <c r="H26" s="17">
        <v>0.0042</v>
      </c>
      <c r="I26" s="17">
        <v>0.063</v>
      </c>
      <c r="J26" s="17">
        <v>0.0528</v>
      </c>
      <c r="K26" s="17">
        <v>0.2183</v>
      </c>
      <c r="L26" s="17">
        <v>0.013</v>
      </c>
      <c r="M26" s="17">
        <v>1.4925</v>
      </c>
      <c r="N26" s="17">
        <v>0.3079</v>
      </c>
      <c r="O26" s="17">
        <v>0.7288</v>
      </c>
      <c r="P26" s="29">
        <v>35.05</v>
      </c>
      <c r="Q26" s="28">
        <v>8372</v>
      </c>
      <c r="R26" s="10">
        <v>38.81</v>
      </c>
      <c r="S26" s="11">
        <v>9270</v>
      </c>
      <c r="T26" s="29">
        <v>49.87</v>
      </c>
      <c r="U26" s="10">
        <v>-8.4</v>
      </c>
      <c r="V26" s="11"/>
      <c r="W26" s="22"/>
      <c r="X26" s="11"/>
      <c r="Y26" s="11"/>
      <c r="AA26" s="14">
        <f t="shared" si="0"/>
        <v>100.00000000000001</v>
      </c>
      <c r="AB26" s="15"/>
    </row>
    <row r="27" spans="2:28" s="13" customFormat="1" ht="12.75">
      <c r="B27" s="9">
        <v>15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>
        <v>0.7288</v>
      </c>
      <c r="P27" s="29"/>
      <c r="Q27" s="28"/>
      <c r="R27" s="10"/>
      <c r="S27" s="11"/>
      <c r="T27" s="29"/>
      <c r="U27" s="10">
        <v>-9</v>
      </c>
      <c r="V27" s="11"/>
      <c r="W27" s="22"/>
      <c r="X27" s="11"/>
      <c r="Y27" s="17"/>
      <c r="AA27" s="14">
        <f t="shared" si="0"/>
        <v>0</v>
      </c>
      <c r="AB27" s="15" t="str">
        <f>IF(AA27=100,"ОК"," ")</f>
        <v> </v>
      </c>
    </row>
    <row r="28" spans="2:28" s="13" customFormat="1" ht="12.75">
      <c r="B28" s="16">
        <v>16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>
        <v>0.7289</v>
      </c>
      <c r="P28" s="29"/>
      <c r="Q28" s="28"/>
      <c r="R28" s="10"/>
      <c r="S28" s="11"/>
      <c r="T28" s="29"/>
      <c r="U28" s="11">
        <v>-10.8</v>
      </c>
      <c r="V28" s="11"/>
      <c r="W28" s="12"/>
      <c r="X28" s="11"/>
      <c r="Y28" s="17"/>
      <c r="AA28" s="14">
        <f t="shared" si="0"/>
        <v>0</v>
      </c>
      <c r="AB28" s="15" t="str">
        <f aca="true" t="shared" si="2" ref="AB28:AB43">IF(AA28=100,"ОК"," ")</f>
        <v> </v>
      </c>
    </row>
    <row r="29" spans="2:28" s="13" customFormat="1" ht="12.75">
      <c r="B29" s="16">
        <v>17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>
        <v>0.7289</v>
      </c>
      <c r="P29" s="29"/>
      <c r="Q29" s="28"/>
      <c r="R29" s="10"/>
      <c r="S29" s="11"/>
      <c r="T29" s="29"/>
      <c r="U29" s="11">
        <v>-11.1</v>
      </c>
      <c r="V29" s="11"/>
      <c r="W29" s="12"/>
      <c r="X29" s="11"/>
      <c r="Y29" s="17"/>
      <c r="AA29" s="14">
        <f t="shared" si="0"/>
        <v>0</v>
      </c>
      <c r="AB29" s="15" t="str">
        <f t="shared" si="2"/>
        <v> </v>
      </c>
    </row>
    <row r="30" spans="2:28" s="13" customFormat="1" ht="12.75">
      <c r="B30" s="16">
        <v>18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>
        <v>0.7289</v>
      </c>
      <c r="P30" s="29"/>
      <c r="Q30" s="28"/>
      <c r="R30" s="10"/>
      <c r="S30" s="11"/>
      <c r="T30" s="29"/>
      <c r="U30" s="11"/>
      <c r="V30" s="11"/>
      <c r="W30" s="12"/>
      <c r="X30" s="11"/>
      <c r="Y30" s="17"/>
      <c r="AA30" s="14">
        <f t="shared" si="0"/>
        <v>0</v>
      </c>
      <c r="AB30" s="15" t="str">
        <f t="shared" si="2"/>
        <v> </v>
      </c>
    </row>
    <row r="31" spans="2:28" s="13" customFormat="1" ht="12.75">
      <c r="B31" s="16">
        <v>19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>
        <v>0.7286</v>
      </c>
      <c r="P31" s="29"/>
      <c r="Q31" s="28"/>
      <c r="R31" s="29"/>
      <c r="S31" s="11"/>
      <c r="T31" s="29"/>
      <c r="U31" s="11"/>
      <c r="V31" s="11"/>
      <c r="W31" s="12"/>
      <c r="X31" s="11"/>
      <c r="Y31" s="17"/>
      <c r="AA31" s="14">
        <f t="shared" si="0"/>
        <v>0</v>
      </c>
      <c r="AB31" s="15" t="str">
        <f t="shared" si="2"/>
        <v> </v>
      </c>
    </row>
    <row r="32" spans="2:28" s="13" customFormat="1" ht="12.75">
      <c r="B32" s="16">
        <v>20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>
        <v>0.7286</v>
      </c>
      <c r="P32" s="29"/>
      <c r="Q32" s="28"/>
      <c r="R32" s="10"/>
      <c r="S32" s="11"/>
      <c r="T32" s="29"/>
      <c r="U32" s="11"/>
      <c r="V32" s="11"/>
      <c r="W32" s="22"/>
      <c r="X32" s="11"/>
      <c r="Y32" s="17"/>
      <c r="AA32" s="14">
        <f t="shared" si="0"/>
        <v>0</v>
      </c>
      <c r="AB32" s="15" t="str">
        <f t="shared" si="2"/>
        <v> </v>
      </c>
    </row>
    <row r="33" spans="2:28" s="13" customFormat="1" ht="12.75">
      <c r="B33" s="16">
        <v>21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>
        <v>0.7287</v>
      </c>
      <c r="P33" s="29"/>
      <c r="Q33" s="28"/>
      <c r="R33" s="10"/>
      <c r="S33" s="11"/>
      <c r="T33" s="29"/>
      <c r="U33" s="11">
        <v>-9.8</v>
      </c>
      <c r="V33" s="11"/>
      <c r="W33" s="22"/>
      <c r="X33" s="11"/>
      <c r="Y33" s="17"/>
      <c r="AA33" s="14">
        <f t="shared" si="0"/>
        <v>0</v>
      </c>
      <c r="AB33" s="15" t="str">
        <f t="shared" si="2"/>
        <v> </v>
      </c>
    </row>
    <row r="34" spans="2:28" s="13" customFormat="1" ht="12.75">
      <c r="B34" s="16">
        <v>22</v>
      </c>
      <c r="C34" s="17">
        <v>92.3938</v>
      </c>
      <c r="D34" s="17">
        <v>4.0603</v>
      </c>
      <c r="E34" s="17">
        <v>0.9861</v>
      </c>
      <c r="F34" s="17">
        <v>0.1302</v>
      </c>
      <c r="G34" s="17">
        <v>0.2194</v>
      </c>
      <c r="H34" s="17">
        <v>0.0147</v>
      </c>
      <c r="I34" s="17">
        <v>0.0658</v>
      </c>
      <c r="J34" s="17">
        <v>0.0543</v>
      </c>
      <c r="K34" s="17">
        <v>0.1906</v>
      </c>
      <c r="L34" s="17">
        <v>0.0076</v>
      </c>
      <c r="M34" s="17">
        <v>1.5663</v>
      </c>
      <c r="N34" s="17">
        <v>0.3109</v>
      </c>
      <c r="O34" s="17">
        <v>0.7286</v>
      </c>
      <c r="P34" s="29">
        <v>35.03</v>
      </c>
      <c r="Q34" s="28">
        <v>8367</v>
      </c>
      <c r="R34" s="10">
        <v>38.79</v>
      </c>
      <c r="S34" s="11">
        <v>9265</v>
      </c>
      <c r="T34" s="29">
        <v>49.82</v>
      </c>
      <c r="U34" s="11">
        <v>-9.9</v>
      </c>
      <c r="V34" s="11"/>
      <c r="W34" s="62"/>
      <c r="X34" s="11"/>
      <c r="Y34" s="17"/>
      <c r="AA34" s="14">
        <f t="shared" si="0"/>
        <v>99.99999999999999</v>
      </c>
      <c r="AB34" s="15" t="str">
        <f t="shared" si="2"/>
        <v>ОК</v>
      </c>
    </row>
    <row r="35" spans="2:28" s="13" customFormat="1" ht="12.75">
      <c r="B35" s="16">
        <v>23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>
        <v>0.7282</v>
      </c>
      <c r="P35" s="29"/>
      <c r="Q35" s="28"/>
      <c r="R35" s="10"/>
      <c r="S35" s="11"/>
      <c r="T35" s="29"/>
      <c r="U35" s="11">
        <v>-10.7</v>
      </c>
      <c r="V35" s="11"/>
      <c r="W35" s="22"/>
      <c r="X35" s="11"/>
      <c r="Y35" s="17"/>
      <c r="AA35" s="14">
        <f t="shared" si="0"/>
        <v>0</v>
      </c>
      <c r="AB35" s="15" t="str">
        <f t="shared" si="2"/>
        <v> </v>
      </c>
    </row>
    <row r="36" spans="2:28" s="13" customFormat="1" ht="12.75">
      <c r="B36" s="16">
        <v>24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>
        <v>0.7283</v>
      </c>
      <c r="P36" s="29"/>
      <c r="Q36" s="28"/>
      <c r="R36" s="10"/>
      <c r="S36" s="11"/>
      <c r="T36" s="29"/>
      <c r="U36" s="11">
        <v>-10.7</v>
      </c>
      <c r="V36" s="11"/>
      <c r="W36" s="62"/>
      <c r="X36" s="11"/>
      <c r="Y36" s="11"/>
      <c r="AA36" s="14">
        <f t="shared" si="0"/>
        <v>0</v>
      </c>
      <c r="AB36" s="15" t="str">
        <f t="shared" si="2"/>
        <v> </v>
      </c>
    </row>
    <row r="37" spans="2:28" s="13" customFormat="1" ht="12.75">
      <c r="B37" s="16">
        <v>25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>
        <v>0.7281</v>
      </c>
      <c r="P37" s="29"/>
      <c r="Q37" s="28"/>
      <c r="R37" s="10"/>
      <c r="S37" s="11"/>
      <c r="T37" s="29"/>
      <c r="U37" s="11"/>
      <c r="V37" s="11"/>
      <c r="W37" s="22"/>
      <c r="X37" s="11"/>
      <c r="Y37" s="11"/>
      <c r="AA37" s="14">
        <f t="shared" si="0"/>
        <v>0</v>
      </c>
      <c r="AB37" s="15" t="str">
        <f t="shared" si="2"/>
        <v> </v>
      </c>
    </row>
    <row r="38" spans="2:28" s="13" customFormat="1" ht="12.75">
      <c r="B38" s="16">
        <v>26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>
        <v>0.7286</v>
      </c>
      <c r="P38" s="29"/>
      <c r="Q38" s="28"/>
      <c r="R38" s="29"/>
      <c r="S38" s="11"/>
      <c r="T38" s="29"/>
      <c r="U38" s="11"/>
      <c r="V38" s="11"/>
      <c r="W38" s="22"/>
      <c r="X38" s="11"/>
      <c r="Y38" s="17"/>
      <c r="AA38" s="14">
        <f t="shared" si="0"/>
        <v>0</v>
      </c>
      <c r="AB38" s="15" t="str">
        <f t="shared" si="2"/>
        <v> </v>
      </c>
    </row>
    <row r="39" spans="2:28" s="13" customFormat="1" ht="12.75">
      <c r="B39" s="16">
        <v>27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>
        <v>0.7286</v>
      </c>
      <c r="P39" s="29"/>
      <c r="Q39" s="28"/>
      <c r="R39" s="10"/>
      <c r="S39" s="11"/>
      <c r="T39" s="29"/>
      <c r="U39" s="11"/>
      <c r="V39" s="11"/>
      <c r="W39" s="22"/>
      <c r="X39" s="12"/>
      <c r="Y39" s="12"/>
      <c r="AA39" s="14">
        <f t="shared" si="0"/>
        <v>0</v>
      </c>
      <c r="AB39" s="15" t="str">
        <f t="shared" si="2"/>
        <v> </v>
      </c>
    </row>
    <row r="40" spans="2:28" s="13" customFormat="1" ht="12.75">
      <c r="B40" s="16">
        <v>28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>
        <v>0.7289</v>
      </c>
      <c r="P40" s="29"/>
      <c r="Q40" s="28"/>
      <c r="R40" s="10"/>
      <c r="S40" s="11"/>
      <c r="T40" s="29"/>
      <c r="U40" s="11"/>
      <c r="V40" s="11"/>
      <c r="W40" s="22"/>
      <c r="X40" s="12"/>
      <c r="Y40" s="17"/>
      <c r="AA40" s="14">
        <f t="shared" si="0"/>
        <v>0</v>
      </c>
      <c r="AB40" s="15" t="str">
        <f t="shared" si="2"/>
        <v> </v>
      </c>
    </row>
    <row r="41" spans="2:28" s="13" customFormat="1" ht="12.75">
      <c r="B41" s="16">
        <v>29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>
        <v>0.7287</v>
      </c>
      <c r="P41" s="29"/>
      <c r="Q41" s="28"/>
      <c r="R41" s="10"/>
      <c r="S41" s="11"/>
      <c r="T41" s="29"/>
      <c r="U41" s="10">
        <v>-9.9</v>
      </c>
      <c r="V41" s="11"/>
      <c r="W41" s="22" t="s">
        <v>43</v>
      </c>
      <c r="X41" s="12"/>
      <c r="Y41" s="17"/>
      <c r="AA41" s="14">
        <f t="shared" si="0"/>
        <v>0</v>
      </c>
      <c r="AB41" s="15" t="str">
        <f t="shared" si="2"/>
        <v> </v>
      </c>
    </row>
    <row r="42" spans="2:28" s="13" customFormat="1" ht="12.75">
      <c r="B42" s="16">
        <v>30</v>
      </c>
      <c r="C42" s="17">
        <v>92.3669</v>
      </c>
      <c r="D42" s="17">
        <v>4.0585</v>
      </c>
      <c r="E42" s="17">
        <v>1.0011</v>
      </c>
      <c r="F42" s="17">
        <v>0.1342</v>
      </c>
      <c r="G42" s="17">
        <v>0.2207</v>
      </c>
      <c r="H42" s="17">
        <v>0.0045</v>
      </c>
      <c r="I42" s="17">
        <v>0.0654</v>
      </c>
      <c r="J42" s="17">
        <v>0.0526</v>
      </c>
      <c r="K42" s="17">
        <v>0.1828</v>
      </c>
      <c r="L42" s="17">
        <v>0.0147</v>
      </c>
      <c r="M42" s="17">
        <v>1.5844</v>
      </c>
      <c r="N42" s="17">
        <v>0.3142</v>
      </c>
      <c r="O42" s="17">
        <v>0.7289</v>
      </c>
      <c r="P42" s="29">
        <v>35.01</v>
      </c>
      <c r="Q42" s="28">
        <v>8362</v>
      </c>
      <c r="R42" s="10">
        <v>38.76</v>
      </c>
      <c r="S42" s="11">
        <v>9258</v>
      </c>
      <c r="T42" s="29">
        <v>49.79</v>
      </c>
      <c r="U42" s="11">
        <v>-10.3</v>
      </c>
      <c r="V42" s="11"/>
      <c r="W42" s="22"/>
      <c r="X42" s="12"/>
      <c r="Y42" s="23"/>
      <c r="AA42" s="14">
        <f t="shared" si="0"/>
        <v>99.99999999999999</v>
      </c>
      <c r="AB42" s="15" t="str">
        <f t="shared" si="2"/>
        <v>ОК</v>
      </c>
    </row>
    <row r="43" spans="2:28" s="13" customFormat="1" ht="12" customHeight="1"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29"/>
      <c r="Q43" s="28"/>
      <c r="R43" s="10"/>
      <c r="S43" s="11"/>
      <c r="T43" s="29"/>
      <c r="U43" s="11"/>
      <c r="V43" s="11"/>
      <c r="W43" s="22"/>
      <c r="X43" s="12"/>
      <c r="Y43" s="23"/>
      <c r="AA43" s="14">
        <f t="shared" si="0"/>
        <v>0</v>
      </c>
      <c r="AB43" s="15" t="str">
        <f t="shared" si="2"/>
        <v> </v>
      </c>
    </row>
    <row r="44" spans="2:29" ht="12.75" customHeight="1"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20"/>
      <c r="AA44" s="5"/>
      <c r="AB44" s="6"/>
      <c r="AC44"/>
    </row>
    <row r="45" spans="3:24" ht="12.75"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</row>
    <row r="46" spans="3:24" ht="12.75"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19"/>
      <c r="R46" s="19"/>
      <c r="S46" s="19"/>
      <c r="T46" s="19"/>
      <c r="U46" s="19"/>
      <c r="V46" s="19"/>
      <c r="W46" s="19"/>
      <c r="X46" s="19"/>
    </row>
    <row r="47" spans="3:20" ht="12.75">
      <c r="C47" s="26" t="s">
        <v>106</v>
      </c>
      <c r="D47" s="24"/>
      <c r="E47" s="24"/>
      <c r="F47" s="24"/>
      <c r="G47" s="24"/>
      <c r="H47" s="24"/>
      <c r="I47" s="24"/>
      <c r="J47" s="24"/>
      <c r="K47" s="24"/>
      <c r="L47" s="24" t="s">
        <v>107</v>
      </c>
      <c r="M47" s="24"/>
      <c r="N47" s="24"/>
      <c r="O47" s="24"/>
      <c r="P47" s="24"/>
      <c r="Q47" s="24"/>
      <c r="R47" s="24"/>
      <c r="S47" s="24" t="s">
        <v>108</v>
      </c>
      <c r="T47" s="24"/>
    </row>
    <row r="48" spans="3:22" ht="12.75">
      <c r="C48" s="1" t="s">
        <v>32</v>
      </c>
      <c r="L48" s="2" t="s">
        <v>0</v>
      </c>
      <c r="N48" s="2"/>
      <c r="P48" s="2" t="s">
        <v>1</v>
      </c>
      <c r="T48" s="2" t="s">
        <v>2</v>
      </c>
      <c r="U48" s="2"/>
      <c r="V48" s="2"/>
    </row>
    <row r="49" spans="3:20" ht="18" customHeight="1">
      <c r="C49" s="26" t="s">
        <v>41</v>
      </c>
      <c r="D49" s="27"/>
      <c r="E49" s="27"/>
      <c r="F49" s="27"/>
      <c r="G49" s="27"/>
      <c r="H49" s="27"/>
      <c r="I49" s="27"/>
      <c r="J49" s="27"/>
      <c r="K49" s="27"/>
      <c r="L49" s="27" t="s">
        <v>35</v>
      </c>
      <c r="M49" s="27"/>
      <c r="N49" s="27"/>
      <c r="O49" s="27"/>
      <c r="P49" s="27"/>
      <c r="Q49" s="27"/>
      <c r="R49" s="27"/>
      <c r="S49" s="24" t="s">
        <v>108</v>
      </c>
      <c r="T49" s="27"/>
    </row>
    <row r="50" spans="3:22" ht="12.75">
      <c r="C50" s="1" t="s">
        <v>33</v>
      </c>
      <c r="G50" s="68"/>
      <c r="H50" s="68"/>
      <c r="I50" s="68"/>
      <c r="J50" s="68"/>
      <c r="K50" s="68"/>
      <c r="L50" s="2" t="s">
        <v>0</v>
      </c>
      <c r="M50" s="68"/>
      <c r="N50" s="68"/>
      <c r="O50" s="68"/>
      <c r="P50" s="2" t="s">
        <v>1</v>
      </c>
      <c r="Q50" s="68"/>
      <c r="R50" s="68"/>
      <c r="S50" s="68"/>
      <c r="T50" s="2" t="s">
        <v>2</v>
      </c>
      <c r="U50" s="2"/>
      <c r="V50" s="2"/>
    </row>
    <row r="52" spans="3:25" ht="12.75"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</row>
  </sheetData>
  <sheetProtection/>
  <mergeCells count="32">
    <mergeCell ref="W2:Y2"/>
    <mergeCell ref="C6:AA6"/>
    <mergeCell ref="B7:Y7"/>
    <mergeCell ref="B8:Y8"/>
    <mergeCell ref="B9:B12"/>
    <mergeCell ref="C9:N9"/>
    <mergeCell ref="H10:H12"/>
    <mergeCell ref="Q10:Q12"/>
    <mergeCell ref="T10:T12"/>
    <mergeCell ref="V9:V12"/>
    <mergeCell ref="Y9:Y12"/>
    <mergeCell ref="C10:C12"/>
    <mergeCell ref="O9:T9"/>
    <mergeCell ref="U9:U12"/>
    <mergeCell ref="X9:X12"/>
    <mergeCell ref="E10:E12"/>
    <mergeCell ref="W9:W12"/>
    <mergeCell ref="G10:G12"/>
    <mergeCell ref="O10:O12"/>
    <mergeCell ref="P10:P12"/>
    <mergeCell ref="D10:D12"/>
    <mergeCell ref="S10:S12"/>
    <mergeCell ref="B44:X44"/>
    <mergeCell ref="C45:X45"/>
    <mergeCell ref="K10:K12"/>
    <mergeCell ref="L10:L12"/>
    <mergeCell ref="M10:M12"/>
    <mergeCell ref="N10:N12"/>
    <mergeCell ref="F10:F12"/>
    <mergeCell ref="I10:I12"/>
    <mergeCell ref="J10:J12"/>
    <mergeCell ref="R10:R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AC52"/>
  <sheetViews>
    <sheetView view="pageBreakPreview" zoomScaleSheetLayoutView="100" workbookViewId="0" topLeftCell="A10">
      <selection activeCell="B44" sqref="B44:X44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3" t="s">
        <v>4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3" t="s">
        <v>34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74"/>
      <c r="X2" s="75"/>
      <c r="Y2" s="75"/>
      <c r="Z2" s="4"/>
      <c r="AA2" s="4"/>
    </row>
    <row r="3" spans="2:27" ht="12.75">
      <c r="B3" s="8" t="s">
        <v>38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3" t="s">
        <v>39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21.75" customHeight="1">
      <c r="C6" s="76" t="s">
        <v>29</v>
      </c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101"/>
    </row>
    <row r="7" spans="2:27" ht="18.75" customHeight="1">
      <c r="B7" s="102" t="s">
        <v>57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4"/>
      <c r="AA7" s="4"/>
    </row>
    <row r="8" spans="2:27" ht="18" customHeight="1">
      <c r="B8" s="104" t="s">
        <v>98</v>
      </c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4"/>
      <c r="AA8" s="4"/>
    </row>
    <row r="9" spans="2:29" ht="32.25" customHeight="1">
      <c r="B9" s="78" t="s">
        <v>11</v>
      </c>
      <c r="C9" s="95" t="s">
        <v>30</v>
      </c>
      <c r="D9" s="96"/>
      <c r="E9" s="96"/>
      <c r="F9" s="96"/>
      <c r="G9" s="96"/>
      <c r="H9" s="96"/>
      <c r="I9" s="96"/>
      <c r="J9" s="96"/>
      <c r="K9" s="96"/>
      <c r="L9" s="96"/>
      <c r="M9" s="96"/>
      <c r="N9" s="97"/>
      <c r="O9" s="82" t="s">
        <v>31</v>
      </c>
      <c r="P9" s="83"/>
      <c r="Q9" s="83"/>
      <c r="R9" s="84"/>
      <c r="S9" s="84"/>
      <c r="T9" s="85"/>
      <c r="U9" s="86" t="s">
        <v>27</v>
      </c>
      <c r="V9" s="94" t="s">
        <v>28</v>
      </c>
      <c r="W9" s="81" t="s">
        <v>24</v>
      </c>
      <c r="X9" s="81" t="s">
        <v>25</v>
      </c>
      <c r="Y9" s="81" t="s">
        <v>26</v>
      </c>
      <c r="Z9" s="4"/>
      <c r="AB9" s="7"/>
      <c r="AC9"/>
    </row>
    <row r="10" spans="2:29" ht="48.75" customHeight="1">
      <c r="B10" s="79"/>
      <c r="C10" s="73" t="s">
        <v>12</v>
      </c>
      <c r="D10" s="73" t="s">
        <v>13</v>
      </c>
      <c r="E10" s="73" t="s">
        <v>14</v>
      </c>
      <c r="F10" s="73" t="s">
        <v>15</v>
      </c>
      <c r="G10" s="73" t="s">
        <v>16</v>
      </c>
      <c r="H10" s="73" t="s">
        <v>17</v>
      </c>
      <c r="I10" s="73" t="s">
        <v>18</v>
      </c>
      <c r="J10" s="73" t="s">
        <v>19</v>
      </c>
      <c r="K10" s="73" t="s">
        <v>20</v>
      </c>
      <c r="L10" s="73" t="s">
        <v>21</v>
      </c>
      <c r="M10" s="89" t="s">
        <v>22</v>
      </c>
      <c r="N10" s="89" t="s">
        <v>23</v>
      </c>
      <c r="O10" s="89" t="s">
        <v>5</v>
      </c>
      <c r="P10" s="98" t="s">
        <v>6</v>
      </c>
      <c r="Q10" s="89" t="s">
        <v>8</v>
      </c>
      <c r="R10" s="89" t="s">
        <v>7</v>
      </c>
      <c r="S10" s="89" t="s">
        <v>9</v>
      </c>
      <c r="T10" s="89" t="s">
        <v>10</v>
      </c>
      <c r="U10" s="87"/>
      <c r="V10" s="92"/>
      <c r="W10" s="81"/>
      <c r="X10" s="81"/>
      <c r="Y10" s="81"/>
      <c r="Z10" s="4"/>
      <c r="AB10" s="7"/>
      <c r="AC10"/>
    </row>
    <row r="11" spans="2:29" ht="15.75" customHeight="1">
      <c r="B11" s="79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92"/>
      <c r="N11" s="92"/>
      <c r="O11" s="92"/>
      <c r="P11" s="99"/>
      <c r="Q11" s="90"/>
      <c r="R11" s="92"/>
      <c r="S11" s="92"/>
      <c r="T11" s="92"/>
      <c r="U11" s="87"/>
      <c r="V11" s="92"/>
      <c r="W11" s="81"/>
      <c r="X11" s="81"/>
      <c r="Y11" s="81"/>
      <c r="Z11" s="4"/>
      <c r="AB11" s="7"/>
      <c r="AC11"/>
    </row>
    <row r="12" spans="2:29" ht="21" customHeight="1">
      <c r="B12" s="80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93"/>
      <c r="N12" s="93"/>
      <c r="O12" s="93"/>
      <c r="P12" s="100"/>
      <c r="Q12" s="91"/>
      <c r="R12" s="93"/>
      <c r="S12" s="93"/>
      <c r="T12" s="93"/>
      <c r="U12" s="88"/>
      <c r="V12" s="93"/>
      <c r="W12" s="81"/>
      <c r="X12" s="81"/>
      <c r="Y12" s="81"/>
      <c r="Z12" s="4"/>
      <c r="AB12" s="7"/>
      <c r="AC12"/>
    </row>
    <row r="13" spans="2:28" s="13" customFormat="1" ht="12.75">
      <c r="B13" s="9">
        <v>1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>
        <v>0.7258</v>
      </c>
      <c r="P13" s="29"/>
      <c r="Q13" s="28"/>
      <c r="R13" s="10"/>
      <c r="S13" s="11"/>
      <c r="T13" s="11"/>
      <c r="U13" s="70">
        <v>-7.6</v>
      </c>
      <c r="V13" s="11"/>
      <c r="W13" s="63"/>
      <c r="X13" s="11"/>
      <c r="Y13" s="11"/>
      <c r="AA13" s="14">
        <f>SUM(C13:N13)</f>
        <v>0</v>
      </c>
      <c r="AB13" s="15" t="str">
        <f>IF(AA13=100,"ОК"," ")</f>
        <v> </v>
      </c>
    </row>
    <row r="14" spans="2:28" s="13" customFormat="1" ht="12.75">
      <c r="B14" s="9">
        <v>2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>
        <v>0.7257</v>
      </c>
      <c r="P14" s="29"/>
      <c r="Q14" s="28"/>
      <c r="R14" s="10"/>
      <c r="S14" s="11"/>
      <c r="T14" s="11"/>
      <c r="U14" s="11">
        <v>-3.7</v>
      </c>
      <c r="V14" s="11"/>
      <c r="W14" s="22"/>
      <c r="X14" s="11"/>
      <c r="Y14" s="11"/>
      <c r="AA14" s="14">
        <f aca="true" t="shared" si="0" ref="AA14:AA43">SUM(C14:N14)</f>
        <v>0</v>
      </c>
      <c r="AB14" s="15" t="str">
        <f>IF(AA14=100,"ОК"," ")</f>
        <v> </v>
      </c>
    </row>
    <row r="15" spans="2:28" s="13" customFormat="1" ht="12.75">
      <c r="B15" s="9">
        <v>3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>
        <v>0.7255</v>
      </c>
      <c r="Q15" s="18"/>
      <c r="R15" s="18"/>
      <c r="S15" s="18"/>
      <c r="T15" s="11"/>
      <c r="U15" s="11">
        <v>-3.3</v>
      </c>
      <c r="V15" s="11"/>
      <c r="W15" s="63"/>
      <c r="X15" s="11"/>
      <c r="Y15" s="11"/>
      <c r="AA15" s="14">
        <f t="shared" si="0"/>
        <v>0</v>
      </c>
      <c r="AB15" s="15" t="str">
        <f>IF(AA15=100,"ОК"," ")</f>
        <v> </v>
      </c>
    </row>
    <row r="16" spans="2:28" s="13" customFormat="1" ht="12.75">
      <c r="B16" s="9">
        <v>4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>
        <v>0.7259</v>
      </c>
      <c r="P16" s="29"/>
      <c r="Q16" s="28"/>
      <c r="R16" s="29"/>
      <c r="S16" s="11"/>
      <c r="T16" s="29"/>
      <c r="U16" s="10"/>
      <c r="V16" s="11"/>
      <c r="W16" s="63"/>
      <c r="X16" s="11"/>
      <c r="Y16" s="11"/>
      <c r="AA16" s="14">
        <f t="shared" si="0"/>
        <v>0</v>
      </c>
      <c r="AB16" s="15" t="str">
        <f aca="true" t="shared" si="1" ref="AB16:AB23">IF(AA16=100,"ОК"," ")</f>
        <v> </v>
      </c>
    </row>
    <row r="17" spans="2:28" s="13" customFormat="1" ht="12.75">
      <c r="B17" s="9">
        <v>5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>
        <v>0.7252</v>
      </c>
      <c r="P17" s="29"/>
      <c r="Q17" s="28"/>
      <c r="R17" s="10"/>
      <c r="S17" s="11"/>
      <c r="U17" s="11"/>
      <c r="V17" s="11"/>
      <c r="W17" s="22"/>
      <c r="X17" s="11"/>
      <c r="Y17" s="11"/>
      <c r="AA17" s="14">
        <f t="shared" si="0"/>
        <v>0</v>
      </c>
      <c r="AB17" s="15" t="str">
        <f t="shared" si="1"/>
        <v> </v>
      </c>
    </row>
    <row r="18" spans="2:28" s="13" customFormat="1" ht="12.75">
      <c r="B18" s="9">
        <v>6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>
        <v>0.7248</v>
      </c>
      <c r="P18" s="29"/>
      <c r="Q18" s="28"/>
      <c r="R18" s="10"/>
      <c r="S18" s="11"/>
      <c r="T18" s="29"/>
      <c r="U18" s="11">
        <v>-3.9</v>
      </c>
      <c r="V18" s="11"/>
      <c r="W18" s="22"/>
      <c r="X18" s="11"/>
      <c r="Y18" s="11"/>
      <c r="AA18" s="14">
        <f t="shared" si="0"/>
        <v>0</v>
      </c>
      <c r="AB18" s="15" t="str">
        <f t="shared" si="1"/>
        <v> </v>
      </c>
    </row>
    <row r="19" spans="2:28" s="13" customFormat="1" ht="12.75">
      <c r="B19" s="9">
        <v>7</v>
      </c>
      <c r="C19" s="17">
        <v>92.2396</v>
      </c>
      <c r="D19" s="17">
        <v>4.2237</v>
      </c>
      <c r="E19" s="17">
        <v>1.0206</v>
      </c>
      <c r="F19" s="17">
        <v>0.1348</v>
      </c>
      <c r="G19" s="17">
        <v>0.2266</v>
      </c>
      <c r="H19" s="17">
        <v>0.0118</v>
      </c>
      <c r="I19" s="17">
        <v>0.0683</v>
      </c>
      <c r="J19" s="17">
        <v>0.0561</v>
      </c>
      <c r="K19" s="17">
        <v>0.1639</v>
      </c>
      <c r="L19" s="17">
        <v>0.0136</v>
      </c>
      <c r="M19" s="17">
        <v>1.5306</v>
      </c>
      <c r="N19" s="17">
        <v>0.3104</v>
      </c>
      <c r="O19" s="17">
        <v>0.7247</v>
      </c>
      <c r="P19" s="29">
        <v>35.08</v>
      </c>
      <c r="Q19" s="28">
        <v>8379</v>
      </c>
      <c r="R19" s="29">
        <v>38.84</v>
      </c>
      <c r="S19" s="11">
        <v>9277</v>
      </c>
      <c r="T19" s="29">
        <v>49.86</v>
      </c>
      <c r="U19" s="11">
        <v>-4.5</v>
      </c>
      <c r="V19" s="11"/>
      <c r="W19" s="22"/>
      <c r="X19" s="11"/>
      <c r="Y19" s="11"/>
      <c r="AA19" s="14">
        <f t="shared" si="0"/>
        <v>99.99999999999999</v>
      </c>
      <c r="AB19" s="15" t="str">
        <f t="shared" si="1"/>
        <v>ОК</v>
      </c>
    </row>
    <row r="20" spans="2:28" s="13" customFormat="1" ht="12.75">
      <c r="B20" s="9">
        <v>8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>
        <v>0.7248</v>
      </c>
      <c r="P20" s="29"/>
      <c r="Q20" s="28"/>
      <c r="R20" s="29"/>
      <c r="S20" s="11"/>
      <c r="T20" s="29"/>
      <c r="U20" s="11">
        <v>-5.2</v>
      </c>
      <c r="V20" s="11"/>
      <c r="W20" s="22"/>
      <c r="X20" s="11"/>
      <c r="Y20" s="11"/>
      <c r="AA20" s="14">
        <f t="shared" si="0"/>
        <v>0</v>
      </c>
      <c r="AB20" s="15" t="str">
        <f t="shared" si="1"/>
        <v> </v>
      </c>
    </row>
    <row r="21" spans="2:28" s="13" customFormat="1" ht="12.75">
      <c r="B21" s="9">
        <v>9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>
        <v>0.7288</v>
      </c>
      <c r="P21" s="29"/>
      <c r="Q21" s="28"/>
      <c r="R21" s="29"/>
      <c r="S21" s="11"/>
      <c r="T21" s="29"/>
      <c r="U21" s="11">
        <v>-4.5</v>
      </c>
      <c r="V21" s="11"/>
      <c r="W21" s="63"/>
      <c r="X21" s="11"/>
      <c r="Y21" s="11"/>
      <c r="AA21" s="14">
        <f t="shared" si="0"/>
        <v>0</v>
      </c>
      <c r="AB21" s="15" t="str">
        <f t="shared" si="1"/>
        <v> </v>
      </c>
    </row>
    <row r="22" spans="2:28" s="13" customFormat="1" ht="12.75">
      <c r="B22" s="9">
        <v>10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>
        <v>0.7287</v>
      </c>
      <c r="P22" s="29"/>
      <c r="Q22" s="28"/>
      <c r="R22" s="29"/>
      <c r="S22" s="11"/>
      <c r="T22" s="29"/>
      <c r="U22" s="10">
        <v>-4.5</v>
      </c>
      <c r="V22" s="11"/>
      <c r="W22" s="22"/>
      <c r="X22" s="11"/>
      <c r="Y22" s="11"/>
      <c r="AA22" s="14">
        <f t="shared" si="0"/>
        <v>0</v>
      </c>
      <c r="AB22" s="15" t="str">
        <f t="shared" si="1"/>
        <v> </v>
      </c>
    </row>
    <row r="23" spans="2:28" s="13" customFormat="1" ht="12.75">
      <c r="B23" s="9">
        <v>11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>
        <v>0.7284</v>
      </c>
      <c r="P23" s="29"/>
      <c r="Q23" s="28"/>
      <c r="R23" s="29"/>
      <c r="S23" s="11"/>
      <c r="T23" s="29"/>
      <c r="U23" s="11"/>
      <c r="V23" s="11"/>
      <c r="W23" s="64"/>
      <c r="X23" s="11"/>
      <c r="Y23" s="11"/>
      <c r="AA23" s="14">
        <f t="shared" si="0"/>
        <v>0</v>
      </c>
      <c r="AB23" s="15" t="str">
        <f t="shared" si="1"/>
        <v> </v>
      </c>
    </row>
    <row r="24" spans="2:28" s="13" customFormat="1" ht="12.75">
      <c r="B24" s="9">
        <v>12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>
        <v>0.7276</v>
      </c>
      <c r="P24" s="29"/>
      <c r="Q24" s="28"/>
      <c r="R24" s="29"/>
      <c r="S24" s="11"/>
      <c r="T24" s="29"/>
      <c r="U24" s="11"/>
      <c r="V24" s="11"/>
      <c r="W24" s="22"/>
      <c r="X24" s="11"/>
      <c r="Y24" s="11"/>
      <c r="AA24" s="14">
        <f t="shared" si="0"/>
        <v>0</v>
      </c>
      <c r="AB24" s="15"/>
    </row>
    <row r="25" spans="2:28" s="13" customFormat="1" ht="12.75">
      <c r="B25" s="9">
        <v>13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>
        <v>0.7277</v>
      </c>
      <c r="P25" s="29"/>
      <c r="Q25" s="28"/>
      <c r="R25" s="29"/>
      <c r="S25" s="11"/>
      <c r="T25" s="29"/>
      <c r="U25" s="11">
        <v>-7.9</v>
      </c>
      <c r="V25" s="11"/>
      <c r="W25" s="63"/>
      <c r="X25" s="11"/>
      <c r="Y25" s="11"/>
      <c r="AA25" s="14">
        <f t="shared" si="0"/>
        <v>0</v>
      </c>
      <c r="AB25" s="15"/>
    </row>
    <row r="26" spans="2:28" s="13" customFormat="1" ht="12.75">
      <c r="B26" s="9">
        <v>14</v>
      </c>
      <c r="C26" s="17">
        <v>92.5068</v>
      </c>
      <c r="D26" s="17">
        <v>4.0057</v>
      </c>
      <c r="E26" s="17">
        <v>0.9641</v>
      </c>
      <c r="F26" s="17">
        <v>0.1283</v>
      </c>
      <c r="G26" s="17">
        <v>0.2161</v>
      </c>
      <c r="H26" s="17">
        <v>0.0058</v>
      </c>
      <c r="I26" s="17">
        <v>0.0636</v>
      </c>
      <c r="J26" s="17">
        <v>0.0522</v>
      </c>
      <c r="K26" s="17">
        <v>0.1852</v>
      </c>
      <c r="L26" s="17">
        <v>0.0107</v>
      </c>
      <c r="M26" s="17">
        <v>1.5755</v>
      </c>
      <c r="N26" s="17">
        <v>0.286</v>
      </c>
      <c r="O26" s="17">
        <v>0.7274</v>
      </c>
      <c r="P26" s="29">
        <v>34.98</v>
      </c>
      <c r="Q26" s="28">
        <v>8355</v>
      </c>
      <c r="R26" s="29">
        <v>38.74</v>
      </c>
      <c r="S26" s="11">
        <v>9253</v>
      </c>
      <c r="T26" s="29">
        <v>49.8</v>
      </c>
      <c r="U26" s="11">
        <v>-7.3</v>
      </c>
      <c r="V26" s="11"/>
      <c r="W26" s="64"/>
      <c r="X26" s="11"/>
      <c r="Y26" s="11"/>
      <c r="AA26" s="14">
        <f t="shared" si="0"/>
        <v>99.99999999999999</v>
      </c>
      <c r="AB26" s="15"/>
    </row>
    <row r="27" spans="2:28" s="13" customFormat="1" ht="12.75">
      <c r="B27" s="9">
        <v>15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>
        <v>0.7271</v>
      </c>
      <c r="P27" s="29"/>
      <c r="Q27" s="28"/>
      <c r="R27" s="29"/>
      <c r="S27" s="11"/>
      <c r="T27" s="29"/>
      <c r="U27" s="11">
        <v>-9.6</v>
      </c>
      <c r="V27" s="11"/>
      <c r="W27" s="22"/>
      <c r="X27" s="11"/>
      <c r="Y27" s="17"/>
      <c r="AA27" s="14">
        <f t="shared" si="0"/>
        <v>0</v>
      </c>
      <c r="AB27" s="15" t="str">
        <f>IF(AA27=100,"ОК"," ")</f>
        <v> </v>
      </c>
    </row>
    <row r="28" spans="2:28" s="13" customFormat="1" ht="12.75">
      <c r="B28" s="16">
        <v>16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>
        <v>0.7269</v>
      </c>
      <c r="P28" s="29"/>
      <c r="Q28" s="28"/>
      <c r="R28" s="29"/>
      <c r="S28" s="11"/>
      <c r="T28" s="29"/>
      <c r="U28" s="11">
        <v>-10.4</v>
      </c>
      <c r="V28" s="11"/>
      <c r="W28" s="12"/>
      <c r="X28" s="11"/>
      <c r="Y28" s="17"/>
      <c r="AA28" s="14">
        <f t="shared" si="0"/>
        <v>0</v>
      </c>
      <c r="AB28" s="15" t="str">
        <f aca="true" t="shared" si="2" ref="AB28:AB43">IF(AA28=100,"ОК"," ")</f>
        <v> </v>
      </c>
    </row>
    <row r="29" spans="2:28" s="13" customFormat="1" ht="12.75">
      <c r="B29" s="16">
        <v>17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>
        <v>0.7268</v>
      </c>
      <c r="P29" s="29"/>
      <c r="Q29" s="28"/>
      <c r="R29" s="29"/>
      <c r="S29" s="11"/>
      <c r="T29" s="29"/>
      <c r="U29" s="11">
        <v>-10.3</v>
      </c>
      <c r="V29" s="11"/>
      <c r="W29" s="64"/>
      <c r="X29" s="11"/>
      <c r="Y29" s="17"/>
      <c r="AA29" s="14">
        <f t="shared" si="0"/>
        <v>0</v>
      </c>
      <c r="AB29" s="15" t="str">
        <f t="shared" si="2"/>
        <v> </v>
      </c>
    </row>
    <row r="30" spans="2:28" s="13" customFormat="1" ht="12.75">
      <c r="B30" s="16">
        <v>18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>
        <v>0.7265</v>
      </c>
      <c r="P30" s="29"/>
      <c r="Q30" s="28"/>
      <c r="R30" s="29"/>
      <c r="S30" s="11"/>
      <c r="T30" s="29"/>
      <c r="U30" s="11"/>
      <c r="V30" s="11"/>
      <c r="W30" s="12"/>
      <c r="X30" s="11"/>
      <c r="Y30" s="17"/>
      <c r="AA30" s="14">
        <f t="shared" si="0"/>
        <v>0</v>
      </c>
      <c r="AB30" s="15" t="str">
        <f t="shared" si="2"/>
        <v> </v>
      </c>
    </row>
    <row r="31" spans="2:28" s="13" customFormat="1" ht="12.75">
      <c r="B31" s="16">
        <v>19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>
        <v>0.7262</v>
      </c>
      <c r="P31" s="29"/>
      <c r="Q31" s="28"/>
      <c r="R31" s="29"/>
      <c r="S31" s="11"/>
      <c r="T31" s="29"/>
      <c r="U31" s="11"/>
      <c r="V31" s="11"/>
      <c r="W31" s="12"/>
      <c r="X31" s="11"/>
      <c r="Y31" s="17"/>
      <c r="AA31" s="14">
        <f t="shared" si="0"/>
        <v>0</v>
      </c>
      <c r="AB31" s="15" t="str">
        <f t="shared" si="2"/>
        <v> </v>
      </c>
    </row>
    <row r="32" spans="2:28" s="13" customFormat="1" ht="12.75">
      <c r="B32" s="16">
        <v>20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>
        <v>0.726</v>
      </c>
      <c r="P32" s="29"/>
      <c r="Q32" s="28"/>
      <c r="R32" s="29"/>
      <c r="S32" s="11"/>
      <c r="T32" s="29"/>
      <c r="U32" s="11"/>
      <c r="V32" s="11"/>
      <c r="W32" s="22"/>
      <c r="X32" s="11"/>
      <c r="Y32" s="17"/>
      <c r="AA32" s="14">
        <f t="shared" si="0"/>
        <v>0</v>
      </c>
      <c r="AB32" s="15" t="str">
        <f t="shared" si="2"/>
        <v> </v>
      </c>
    </row>
    <row r="33" spans="2:28" s="13" customFormat="1" ht="12.75">
      <c r="B33" s="16">
        <v>21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>
        <v>0.7257</v>
      </c>
      <c r="P33" s="29"/>
      <c r="Q33" s="28"/>
      <c r="R33" s="29"/>
      <c r="S33" s="11"/>
      <c r="T33" s="29"/>
      <c r="U33" s="11">
        <v>-9.2</v>
      </c>
      <c r="V33" s="11"/>
      <c r="W33" s="22" t="s">
        <v>43</v>
      </c>
      <c r="X33" s="11"/>
      <c r="Y33" s="17"/>
      <c r="AA33" s="14">
        <f t="shared" si="0"/>
        <v>0</v>
      </c>
      <c r="AB33" s="15" t="str">
        <f t="shared" si="2"/>
        <v> </v>
      </c>
    </row>
    <row r="34" spans="2:28" s="13" customFormat="1" ht="12.75">
      <c r="B34" s="16">
        <v>22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>
        <v>0.7254</v>
      </c>
      <c r="P34" s="29"/>
      <c r="Q34" s="28"/>
      <c r="R34" s="29"/>
      <c r="S34" s="11"/>
      <c r="T34" s="29"/>
      <c r="U34" s="11">
        <v>-9.6</v>
      </c>
      <c r="V34" s="11"/>
      <c r="W34" s="63"/>
      <c r="X34" s="11"/>
      <c r="Y34" s="17"/>
      <c r="AA34" s="14">
        <f t="shared" si="0"/>
        <v>0</v>
      </c>
      <c r="AB34" s="15" t="str">
        <f t="shared" si="2"/>
        <v> </v>
      </c>
    </row>
    <row r="35" spans="2:28" s="13" customFormat="1" ht="12.75">
      <c r="B35" s="16">
        <v>23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>
        <v>0.725</v>
      </c>
      <c r="P35" s="29"/>
      <c r="Q35" s="28"/>
      <c r="R35" s="29"/>
      <c r="S35" s="11"/>
      <c r="T35" s="29"/>
      <c r="U35" s="11">
        <v>-10.3</v>
      </c>
      <c r="V35" s="11"/>
      <c r="W35" s="64"/>
      <c r="X35" s="11"/>
      <c r="Y35" s="17"/>
      <c r="AA35" s="14">
        <f t="shared" si="0"/>
        <v>0</v>
      </c>
      <c r="AB35" s="15" t="str">
        <f t="shared" si="2"/>
        <v> </v>
      </c>
    </row>
    <row r="36" spans="2:28" s="13" customFormat="1" ht="12.75">
      <c r="B36" s="16">
        <v>24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>
        <v>0.7246</v>
      </c>
      <c r="P36" s="29"/>
      <c r="Q36" s="28"/>
      <c r="R36" s="29"/>
      <c r="S36" s="11"/>
      <c r="T36" s="29"/>
      <c r="U36" s="11">
        <v>-9.9</v>
      </c>
      <c r="V36" s="11"/>
      <c r="W36" s="63"/>
      <c r="X36" s="11"/>
      <c r="Y36" s="11"/>
      <c r="AA36" s="14">
        <f t="shared" si="0"/>
        <v>0</v>
      </c>
      <c r="AB36" s="15" t="str">
        <f t="shared" si="2"/>
        <v> </v>
      </c>
    </row>
    <row r="37" spans="2:28" s="13" customFormat="1" ht="12.75">
      <c r="B37" s="16">
        <v>25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>
        <v>0.7244</v>
      </c>
      <c r="P37" s="29"/>
      <c r="Q37" s="28"/>
      <c r="R37" s="29"/>
      <c r="S37" s="11"/>
      <c r="T37" s="29"/>
      <c r="U37" s="11"/>
      <c r="V37" s="11"/>
      <c r="W37" s="64"/>
      <c r="X37" s="11"/>
      <c r="Y37" s="11"/>
      <c r="AA37" s="14">
        <f t="shared" si="0"/>
        <v>0</v>
      </c>
      <c r="AB37" s="15" t="str">
        <f t="shared" si="2"/>
        <v> </v>
      </c>
    </row>
    <row r="38" spans="2:28" s="13" customFormat="1" ht="12.75">
      <c r="B38" s="16">
        <v>26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>
        <v>0.7244</v>
      </c>
      <c r="P38" s="29"/>
      <c r="Q38" s="28"/>
      <c r="R38" s="29"/>
      <c r="S38" s="11"/>
      <c r="T38" s="29"/>
      <c r="U38" s="11"/>
      <c r="V38" s="11"/>
      <c r="W38" s="64"/>
      <c r="X38" s="11"/>
      <c r="Y38" s="17"/>
      <c r="AA38" s="14">
        <f t="shared" si="0"/>
        <v>0</v>
      </c>
      <c r="AB38" s="15" t="str">
        <f t="shared" si="2"/>
        <v> </v>
      </c>
    </row>
    <row r="39" spans="2:28" s="13" customFormat="1" ht="12.75">
      <c r="B39" s="16">
        <v>27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>
        <v>0.7244</v>
      </c>
      <c r="P39" s="29"/>
      <c r="Q39" s="28"/>
      <c r="R39" s="29"/>
      <c r="S39" s="11"/>
      <c r="T39" s="29"/>
      <c r="U39" s="11"/>
      <c r="V39" s="11"/>
      <c r="W39" s="12"/>
      <c r="X39" s="12"/>
      <c r="Y39" s="12"/>
      <c r="AA39" s="14">
        <f t="shared" si="0"/>
        <v>0</v>
      </c>
      <c r="AB39" s="15" t="str">
        <f t="shared" si="2"/>
        <v> </v>
      </c>
    </row>
    <row r="40" spans="2:28" s="13" customFormat="1" ht="12.75">
      <c r="B40" s="16">
        <v>28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>
        <v>0.7242</v>
      </c>
      <c r="P40" s="29"/>
      <c r="Q40" s="28"/>
      <c r="R40" s="29"/>
      <c r="S40" s="11"/>
      <c r="T40" s="29"/>
      <c r="U40" s="11"/>
      <c r="V40" s="11"/>
      <c r="W40" s="22"/>
      <c r="X40" s="12"/>
      <c r="Y40" s="17"/>
      <c r="AA40" s="14">
        <f t="shared" si="0"/>
        <v>0</v>
      </c>
      <c r="AB40" s="15" t="str">
        <f t="shared" si="2"/>
        <v> </v>
      </c>
    </row>
    <row r="41" spans="2:28" s="13" customFormat="1" ht="12.75">
      <c r="B41" s="16">
        <v>29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>
        <v>0.724</v>
      </c>
      <c r="P41" s="29"/>
      <c r="Q41" s="28"/>
      <c r="R41" s="29"/>
      <c r="S41" s="11"/>
      <c r="T41" s="29"/>
      <c r="U41" s="11">
        <v>-11.1</v>
      </c>
      <c r="V41" s="11"/>
      <c r="W41" s="63"/>
      <c r="X41" s="12"/>
      <c r="Y41" s="17"/>
      <c r="AA41" s="14">
        <f t="shared" si="0"/>
        <v>0</v>
      </c>
      <c r="AB41" s="15" t="str">
        <f t="shared" si="2"/>
        <v> </v>
      </c>
    </row>
    <row r="42" spans="2:28" s="13" customFormat="1" ht="12.75">
      <c r="B42" s="16">
        <v>30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>
        <v>0.724</v>
      </c>
      <c r="P42" s="29"/>
      <c r="Q42" s="28"/>
      <c r="R42" s="29"/>
      <c r="S42" s="11"/>
      <c r="T42" s="29"/>
      <c r="U42" s="11">
        <v>-9.9</v>
      </c>
      <c r="V42" s="11"/>
      <c r="W42" s="64"/>
      <c r="X42" s="12"/>
      <c r="Y42" s="23"/>
      <c r="AA42" s="14">
        <f t="shared" si="0"/>
        <v>0</v>
      </c>
      <c r="AB42" s="15" t="str">
        <f t="shared" si="2"/>
        <v> </v>
      </c>
    </row>
    <row r="43" spans="2:28" s="13" customFormat="1" ht="12" customHeight="1"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29"/>
      <c r="Q43" s="28"/>
      <c r="R43" s="10"/>
      <c r="S43" s="11"/>
      <c r="T43" s="29"/>
      <c r="U43" s="11"/>
      <c r="V43" s="11"/>
      <c r="W43" s="64"/>
      <c r="X43" s="12"/>
      <c r="Y43" s="23"/>
      <c r="AA43" s="14">
        <f t="shared" si="0"/>
        <v>0</v>
      </c>
      <c r="AB43" s="15" t="str">
        <f t="shared" si="2"/>
        <v> </v>
      </c>
    </row>
    <row r="44" spans="2:29" ht="12.75" customHeight="1"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20"/>
      <c r="AA44" s="5"/>
      <c r="AB44" s="6"/>
      <c r="AC44"/>
    </row>
    <row r="45" spans="3:24" ht="12.75"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</row>
    <row r="46" spans="3:24" ht="12.75"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19"/>
      <c r="R46" s="19"/>
      <c r="S46" s="19"/>
      <c r="T46" s="19"/>
      <c r="U46" s="19"/>
      <c r="V46" s="19"/>
      <c r="W46" s="19"/>
      <c r="X46" s="19"/>
    </row>
    <row r="47" spans="3:20" ht="12.75">
      <c r="C47" s="26" t="s">
        <v>106</v>
      </c>
      <c r="D47" s="24"/>
      <c r="E47" s="24"/>
      <c r="F47" s="24"/>
      <c r="G47" s="24"/>
      <c r="H47" s="24"/>
      <c r="I47" s="24"/>
      <c r="J47" s="24"/>
      <c r="K47" s="24"/>
      <c r="L47" s="24" t="s">
        <v>107</v>
      </c>
      <c r="M47" s="24"/>
      <c r="N47" s="24"/>
      <c r="O47" s="24"/>
      <c r="P47" s="24"/>
      <c r="Q47" s="24"/>
      <c r="R47" s="24"/>
      <c r="S47" s="24" t="s">
        <v>108</v>
      </c>
      <c r="T47" s="24"/>
    </row>
    <row r="48" spans="3:22" ht="12.75">
      <c r="C48" s="1" t="s">
        <v>32</v>
      </c>
      <c r="L48" s="2" t="s">
        <v>0</v>
      </c>
      <c r="N48" s="2"/>
      <c r="P48" s="2" t="s">
        <v>1</v>
      </c>
      <c r="T48" s="2" t="s">
        <v>2</v>
      </c>
      <c r="U48" s="2"/>
      <c r="V48" s="2"/>
    </row>
    <row r="49" spans="3:20" ht="18" customHeight="1">
      <c r="C49" s="26" t="s">
        <v>41</v>
      </c>
      <c r="D49" s="27"/>
      <c r="E49" s="27"/>
      <c r="F49" s="27"/>
      <c r="G49" s="27"/>
      <c r="H49" s="27"/>
      <c r="I49" s="27"/>
      <c r="J49" s="27"/>
      <c r="K49" s="27"/>
      <c r="L49" s="27" t="s">
        <v>35</v>
      </c>
      <c r="M49" s="27"/>
      <c r="N49" s="27"/>
      <c r="O49" s="27"/>
      <c r="P49" s="27"/>
      <c r="Q49" s="27"/>
      <c r="R49" s="27"/>
      <c r="S49" s="24" t="s">
        <v>108</v>
      </c>
      <c r="T49" s="27"/>
    </row>
    <row r="50" spans="3:22" ht="12.75">
      <c r="C50" s="1" t="s">
        <v>33</v>
      </c>
      <c r="G50" s="68"/>
      <c r="H50" s="68"/>
      <c r="I50" s="68"/>
      <c r="J50" s="68"/>
      <c r="K50" s="68"/>
      <c r="L50" s="2" t="s">
        <v>0</v>
      </c>
      <c r="M50" s="68"/>
      <c r="N50" s="68"/>
      <c r="O50" s="68"/>
      <c r="P50" s="2" t="s">
        <v>1</v>
      </c>
      <c r="Q50" s="68"/>
      <c r="R50" s="68"/>
      <c r="S50" s="68"/>
      <c r="T50" s="2" t="s">
        <v>2</v>
      </c>
      <c r="U50" s="2"/>
      <c r="V50" s="2"/>
    </row>
    <row r="52" spans="3:25" ht="12.75"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</row>
  </sheetData>
  <sheetProtection/>
  <mergeCells count="32">
    <mergeCell ref="W2:Y2"/>
    <mergeCell ref="C6:AA6"/>
    <mergeCell ref="B7:Y7"/>
    <mergeCell ref="B8:Y8"/>
    <mergeCell ref="B9:B12"/>
    <mergeCell ref="C9:N9"/>
    <mergeCell ref="H10:H12"/>
    <mergeCell ref="Q10:Q12"/>
    <mergeCell ref="T10:T12"/>
    <mergeCell ref="V9:V12"/>
    <mergeCell ref="Y9:Y12"/>
    <mergeCell ref="C10:C12"/>
    <mergeCell ref="O9:T9"/>
    <mergeCell ref="U9:U12"/>
    <mergeCell ref="X9:X12"/>
    <mergeCell ref="E10:E12"/>
    <mergeCell ref="W9:W12"/>
    <mergeCell ref="G10:G12"/>
    <mergeCell ref="O10:O12"/>
    <mergeCell ref="P10:P12"/>
    <mergeCell ref="D10:D12"/>
    <mergeCell ref="S10:S12"/>
    <mergeCell ref="B44:X44"/>
    <mergeCell ref="C45:X45"/>
    <mergeCell ref="K10:K12"/>
    <mergeCell ref="L10:L12"/>
    <mergeCell ref="M10:M12"/>
    <mergeCell ref="N10:N12"/>
    <mergeCell ref="F10:F12"/>
    <mergeCell ref="I10:I12"/>
    <mergeCell ref="J10:J12"/>
    <mergeCell ref="R10:R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AC52"/>
  <sheetViews>
    <sheetView view="pageBreakPreview" zoomScaleSheetLayoutView="100" workbookViewId="0" topLeftCell="E1">
      <selection activeCell="T41" sqref="T41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3" t="s">
        <v>4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3" t="s">
        <v>34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74"/>
      <c r="X2" s="75"/>
      <c r="Y2" s="75"/>
      <c r="Z2" s="4"/>
      <c r="AA2" s="4"/>
    </row>
    <row r="3" spans="2:27" ht="12.75">
      <c r="B3" s="8" t="s">
        <v>53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3" t="s">
        <v>42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21.75" customHeight="1">
      <c r="C6" s="76" t="s">
        <v>29</v>
      </c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101"/>
    </row>
    <row r="7" spans="2:27" ht="18.75" customHeight="1">
      <c r="B7" s="102" t="s">
        <v>46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4"/>
      <c r="AA7" s="4"/>
    </row>
    <row r="8" spans="2:27" ht="18" customHeight="1">
      <c r="B8" s="104" t="s">
        <v>99</v>
      </c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4"/>
      <c r="AA8" s="4"/>
    </row>
    <row r="9" spans="2:29" ht="32.25" customHeight="1">
      <c r="B9" s="78" t="s">
        <v>11</v>
      </c>
      <c r="C9" s="95" t="s">
        <v>30</v>
      </c>
      <c r="D9" s="96"/>
      <c r="E9" s="96"/>
      <c r="F9" s="96"/>
      <c r="G9" s="96"/>
      <c r="H9" s="96"/>
      <c r="I9" s="96"/>
      <c r="J9" s="96"/>
      <c r="K9" s="96"/>
      <c r="L9" s="96"/>
      <c r="M9" s="96"/>
      <c r="N9" s="97"/>
      <c r="O9" s="82" t="s">
        <v>31</v>
      </c>
      <c r="P9" s="83"/>
      <c r="Q9" s="83"/>
      <c r="R9" s="84"/>
      <c r="S9" s="84"/>
      <c r="T9" s="85"/>
      <c r="U9" s="86" t="s">
        <v>27</v>
      </c>
      <c r="V9" s="94" t="s">
        <v>28</v>
      </c>
      <c r="W9" s="81" t="s">
        <v>24</v>
      </c>
      <c r="X9" s="81" t="s">
        <v>25</v>
      </c>
      <c r="Y9" s="81" t="s">
        <v>26</v>
      </c>
      <c r="Z9" s="4"/>
      <c r="AB9" s="7"/>
      <c r="AC9"/>
    </row>
    <row r="10" spans="2:29" ht="48.75" customHeight="1">
      <c r="B10" s="79"/>
      <c r="C10" s="73" t="s">
        <v>12</v>
      </c>
      <c r="D10" s="73" t="s">
        <v>13</v>
      </c>
      <c r="E10" s="73" t="s">
        <v>14</v>
      </c>
      <c r="F10" s="73" t="s">
        <v>15</v>
      </c>
      <c r="G10" s="73" t="s">
        <v>16</v>
      </c>
      <c r="H10" s="73" t="s">
        <v>17</v>
      </c>
      <c r="I10" s="73" t="s">
        <v>18</v>
      </c>
      <c r="J10" s="73" t="s">
        <v>19</v>
      </c>
      <c r="K10" s="73" t="s">
        <v>20</v>
      </c>
      <c r="L10" s="73" t="s">
        <v>21</v>
      </c>
      <c r="M10" s="89" t="s">
        <v>22</v>
      </c>
      <c r="N10" s="89" t="s">
        <v>23</v>
      </c>
      <c r="O10" s="89" t="s">
        <v>5</v>
      </c>
      <c r="P10" s="98" t="s">
        <v>6</v>
      </c>
      <c r="Q10" s="89" t="s">
        <v>8</v>
      </c>
      <c r="R10" s="89" t="s">
        <v>7</v>
      </c>
      <c r="S10" s="89" t="s">
        <v>9</v>
      </c>
      <c r="T10" s="89" t="s">
        <v>10</v>
      </c>
      <c r="U10" s="87"/>
      <c r="V10" s="92"/>
      <c r="W10" s="81"/>
      <c r="X10" s="81"/>
      <c r="Y10" s="81"/>
      <c r="Z10" s="4"/>
      <c r="AB10" s="7"/>
      <c r="AC10"/>
    </row>
    <row r="11" spans="2:29" ht="15.75" customHeight="1">
      <c r="B11" s="79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92"/>
      <c r="N11" s="92"/>
      <c r="O11" s="92"/>
      <c r="P11" s="99"/>
      <c r="Q11" s="90"/>
      <c r="R11" s="92"/>
      <c r="S11" s="92"/>
      <c r="T11" s="92"/>
      <c r="U11" s="87"/>
      <c r="V11" s="92"/>
      <c r="W11" s="81"/>
      <c r="X11" s="81"/>
      <c r="Y11" s="81"/>
      <c r="Z11" s="4"/>
      <c r="AB11" s="7"/>
      <c r="AC11"/>
    </row>
    <row r="12" spans="2:29" ht="21" customHeight="1">
      <c r="B12" s="80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93"/>
      <c r="N12" s="93"/>
      <c r="O12" s="93"/>
      <c r="P12" s="100"/>
      <c r="Q12" s="91"/>
      <c r="R12" s="93"/>
      <c r="S12" s="93"/>
      <c r="T12" s="93"/>
      <c r="U12" s="88"/>
      <c r="V12" s="93"/>
      <c r="W12" s="81"/>
      <c r="X12" s="81"/>
      <c r="Y12" s="81"/>
      <c r="Z12" s="4"/>
      <c r="AB12" s="7"/>
      <c r="AC12"/>
    </row>
    <row r="13" spans="2:28" s="13" customFormat="1" ht="12.75">
      <c r="B13" s="9">
        <v>1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29"/>
      <c r="Q13" s="28"/>
      <c r="R13" s="10"/>
      <c r="S13" s="11"/>
      <c r="T13" s="11"/>
      <c r="U13" s="11"/>
      <c r="V13" s="11"/>
      <c r="W13" s="62"/>
      <c r="X13" s="11"/>
      <c r="Y13" s="11"/>
      <c r="AA13" s="14">
        <f>SUM(C13:N13)</f>
        <v>0</v>
      </c>
      <c r="AB13" s="15" t="str">
        <f>IF(AA13=100,"ОК"," ")</f>
        <v> </v>
      </c>
    </row>
    <row r="14" spans="2:28" s="13" customFormat="1" ht="12.75">
      <c r="B14" s="9">
        <v>2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29"/>
      <c r="Q14" s="28"/>
      <c r="R14" s="10"/>
      <c r="S14" s="11"/>
      <c r="T14" s="11"/>
      <c r="U14" s="11"/>
      <c r="V14" s="11"/>
      <c r="W14" s="22"/>
      <c r="X14" s="11"/>
      <c r="Y14" s="11"/>
      <c r="AA14" s="14">
        <f aca="true" t="shared" si="0" ref="AA14:AA43">SUM(C14:N14)</f>
        <v>0</v>
      </c>
      <c r="AB14" s="15" t="str">
        <f>IF(AA14=100,"ОК"," ")</f>
        <v> </v>
      </c>
    </row>
    <row r="15" spans="2:28" s="13" customFormat="1" ht="12.75">
      <c r="B15" s="9">
        <v>3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29"/>
      <c r="Q15" s="28"/>
      <c r="R15" s="10"/>
      <c r="S15" s="11"/>
      <c r="T15" s="11"/>
      <c r="U15" s="10">
        <v>-3</v>
      </c>
      <c r="V15" s="11"/>
      <c r="W15" s="22" t="s">
        <v>43</v>
      </c>
      <c r="X15" s="11"/>
      <c r="Y15" s="11"/>
      <c r="AA15" s="14">
        <f t="shared" si="0"/>
        <v>0</v>
      </c>
      <c r="AB15" s="15" t="str">
        <f>IF(AA15=100,"ОК"," ")</f>
        <v> </v>
      </c>
    </row>
    <row r="16" spans="2:28" s="13" customFormat="1" ht="12.75">
      <c r="B16" s="9">
        <v>4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29"/>
      <c r="Q16" s="28"/>
      <c r="R16" s="10"/>
      <c r="S16" s="11"/>
      <c r="T16" s="11"/>
      <c r="U16" s="11"/>
      <c r="V16" s="11"/>
      <c r="W16" s="31"/>
      <c r="X16" s="11"/>
      <c r="Y16" s="11"/>
      <c r="AA16" s="14">
        <f t="shared" si="0"/>
        <v>0</v>
      </c>
      <c r="AB16" s="15" t="str">
        <f>IF(AA16=100,"ОК"," ")</f>
        <v> </v>
      </c>
    </row>
    <row r="17" spans="2:28" s="13" customFormat="1" ht="12.75">
      <c r="B17" s="9">
        <v>5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29"/>
      <c r="Q17" s="28"/>
      <c r="R17" s="29"/>
      <c r="S17" s="11"/>
      <c r="T17" s="11"/>
      <c r="U17" s="11"/>
      <c r="V17" s="11"/>
      <c r="W17" s="22"/>
      <c r="X17" s="11"/>
      <c r="Y17" s="11"/>
      <c r="AA17" s="14">
        <f t="shared" si="0"/>
        <v>0</v>
      </c>
      <c r="AB17" s="15" t="str">
        <f aca="true" t="shared" si="1" ref="AB17:AB41">IF(AA17=100,"ОК"," ")</f>
        <v> </v>
      </c>
    </row>
    <row r="18" spans="2:28" s="13" customFormat="1" ht="12.75">
      <c r="B18" s="9">
        <v>6</v>
      </c>
      <c r="C18" s="17">
        <v>94.0363</v>
      </c>
      <c r="D18" s="17">
        <v>2.8388</v>
      </c>
      <c r="E18" s="17">
        <v>0.774</v>
      </c>
      <c r="F18" s="17">
        <v>0.0953</v>
      </c>
      <c r="G18" s="17">
        <v>0.1169</v>
      </c>
      <c r="H18" s="17">
        <v>0.0005</v>
      </c>
      <c r="I18" s="17">
        <v>0.0243</v>
      </c>
      <c r="J18" s="17">
        <v>0.0185</v>
      </c>
      <c r="K18" s="17">
        <v>0.0242</v>
      </c>
      <c r="L18" s="17">
        <v>0.0068</v>
      </c>
      <c r="M18" s="17">
        <v>1.8067</v>
      </c>
      <c r="N18" s="17">
        <v>0.2577</v>
      </c>
      <c r="O18" s="17">
        <v>0.7114</v>
      </c>
      <c r="P18" s="29">
        <v>37.81</v>
      </c>
      <c r="Q18" s="28">
        <v>9031</v>
      </c>
      <c r="R18" s="29">
        <v>37.81</v>
      </c>
      <c r="S18" s="11">
        <v>9031</v>
      </c>
      <c r="T18" s="11">
        <v>49.2</v>
      </c>
      <c r="U18" s="11"/>
      <c r="V18" s="11"/>
      <c r="W18" s="22"/>
      <c r="X18" s="11"/>
      <c r="Y18" s="11"/>
      <c r="AA18" s="14">
        <f t="shared" si="0"/>
        <v>100</v>
      </c>
      <c r="AB18" s="15" t="str">
        <f t="shared" si="1"/>
        <v>ОК</v>
      </c>
    </row>
    <row r="19" spans="2:28" s="13" customFormat="1" ht="12.75">
      <c r="B19" s="9">
        <v>7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29"/>
      <c r="Q19" s="28"/>
      <c r="R19" s="29"/>
      <c r="S19" s="11"/>
      <c r="T19" s="11"/>
      <c r="U19" s="11"/>
      <c r="V19" s="11"/>
      <c r="W19" s="22"/>
      <c r="X19" s="11"/>
      <c r="Y19" s="11"/>
      <c r="AA19" s="14">
        <f t="shared" si="0"/>
        <v>0</v>
      </c>
      <c r="AB19" s="15" t="str">
        <f t="shared" si="1"/>
        <v> </v>
      </c>
    </row>
    <row r="20" spans="2:28" s="13" customFormat="1" ht="12.75">
      <c r="B20" s="9">
        <v>8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29"/>
      <c r="Q20" s="28"/>
      <c r="R20" s="29"/>
      <c r="S20" s="11"/>
      <c r="T20" s="11"/>
      <c r="U20" s="11"/>
      <c r="V20" s="11"/>
      <c r="W20" s="22"/>
      <c r="X20" s="11"/>
      <c r="Y20" s="11"/>
      <c r="AA20" s="14">
        <f t="shared" si="0"/>
        <v>0</v>
      </c>
      <c r="AB20" s="15" t="str">
        <f t="shared" si="1"/>
        <v> </v>
      </c>
    </row>
    <row r="21" spans="2:28" s="13" customFormat="1" ht="12.75">
      <c r="B21" s="9">
        <v>9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29"/>
      <c r="Q21" s="28"/>
      <c r="R21" s="29"/>
      <c r="S21" s="11"/>
      <c r="T21" s="11"/>
      <c r="U21" s="11"/>
      <c r="V21" s="11"/>
      <c r="W21" s="62"/>
      <c r="X21" s="11"/>
      <c r="Y21" s="11"/>
      <c r="AA21" s="14">
        <f t="shared" si="0"/>
        <v>0</v>
      </c>
      <c r="AB21" s="15" t="str">
        <f t="shared" si="1"/>
        <v> </v>
      </c>
    </row>
    <row r="22" spans="2:28" s="13" customFormat="1" ht="12.75">
      <c r="B22" s="9">
        <v>10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29"/>
      <c r="Q22" s="28"/>
      <c r="R22" s="29"/>
      <c r="S22" s="11"/>
      <c r="T22" s="11"/>
      <c r="U22" s="11"/>
      <c r="V22" s="11"/>
      <c r="W22" s="22"/>
      <c r="X22" s="11"/>
      <c r="Y22" s="11"/>
      <c r="AA22" s="14">
        <f t="shared" si="0"/>
        <v>0</v>
      </c>
      <c r="AB22" s="15" t="str">
        <f t="shared" si="1"/>
        <v> </v>
      </c>
    </row>
    <row r="23" spans="2:28" s="13" customFormat="1" ht="12.75">
      <c r="B23" s="9">
        <v>11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29"/>
      <c r="Q23" s="28"/>
      <c r="R23" s="29"/>
      <c r="S23" s="11"/>
      <c r="T23" s="11"/>
      <c r="U23" s="11"/>
      <c r="V23" s="11"/>
      <c r="W23" s="62"/>
      <c r="X23" s="11"/>
      <c r="Y23" s="11"/>
      <c r="AA23" s="14">
        <f t="shared" si="0"/>
        <v>0</v>
      </c>
      <c r="AB23" s="15" t="str">
        <f t="shared" si="1"/>
        <v> </v>
      </c>
    </row>
    <row r="24" spans="2:28" s="13" customFormat="1" ht="12.75">
      <c r="B24" s="9">
        <v>12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29"/>
      <c r="Q24" s="28"/>
      <c r="R24" s="29"/>
      <c r="S24" s="11"/>
      <c r="T24" s="11"/>
      <c r="U24" s="11"/>
      <c r="V24" s="11"/>
      <c r="W24" s="22"/>
      <c r="X24" s="11"/>
      <c r="Y24" s="11"/>
      <c r="AA24" s="14">
        <f t="shared" si="0"/>
        <v>0</v>
      </c>
      <c r="AB24" s="15" t="str">
        <f t="shared" si="1"/>
        <v> </v>
      </c>
    </row>
    <row r="25" spans="2:28" s="13" customFormat="1" ht="12.75">
      <c r="B25" s="9">
        <v>13</v>
      </c>
      <c r="C25" s="17">
        <v>94.1977</v>
      </c>
      <c r="D25" s="17">
        <v>2.7856</v>
      </c>
      <c r="E25" s="17">
        <v>0.7578</v>
      </c>
      <c r="F25" s="17">
        <v>0.0947</v>
      </c>
      <c r="G25" s="17">
        <v>0.113</v>
      </c>
      <c r="H25" s="17">
        <v>0.0001</v>
      </c>
      <c r="I25" s="17">
        <v>0.0235</v>
      </c>
      <c r="J25" s="17">
        <v>0.018</v>
      </c>
      <c r="K25" s="17">
        <v>0.0158</v>
      </c>
      <c r="L25" s="17">
        <v>0.0063</v>
      </c>
      <c r="M25" s="17">
        <v>1.7292</v>
      </c>
      <c r="N25" s="17">
        <v>0.2583</v>
      </c>
      <c r="O25" s="17">
        <v>0.7102</v>
      </c>
      <c r="P25" s="29">
        <v>34.11</v>
      </c>
      <c r="Q25" s="28">
        <v>8147</v>
      </c>
      <c r="R25" s="29">
        <v>37.8</v>
      </c>
      <c r="S25" s="11">
        <v>9028</v>
      </c>
      <c r="T25" s="11">
        <v>49.22</v>
      </c>
      <c r="U25" s="11"/>
      <c r="V25" s="11"/>
      <c r="W25" s="31"/>
      <c r="X25" s="11"/>
      <c r="Y25" s="11"/>
      <c r="AA25" s="14">
        <f t="shared" si="0"/>
        <v>100.00000000000001</v>
      </c>
      <c r="AB25" s="15" t="str">
        <f t="shared" si="1"/>
        <v>ОК</v>
      </c>
    </row>
    <row r="26" spans="2:28" s="13" customFormat="1" ht="12.75">
      <c r="B26" s="9">
        <v>14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29"/>
      <c r="Q26" s="28"/>
      <c r="R26" s="29"/>
      <c r="S26" s="11"/>
      <c r="T26" s="11"/>
      <c r="U26" s="11"/>
      <c r="V26" s="11"/>
      <c r="W26" s="22"/>
      <c r="X26" s="11"/>
      <c r="Y26" s="11"/>
      <c r="AA26" s="14">
        <f t="shared" si="0"/>
        <v>0</v>
      </c>
      <c r="AB26" s="15" t="str">
        <f t="shared" si="1"/>
        <v> </v>
      </c>
    </row>
    <row r="27" spans="2:28" s="13" customFormat="1" ht="12.75">
      <c r="B27" s="9">
        <v>15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29"/>
      <c r="Q27" s="28"/>
      <c r="R27" s="29"/>
      <c r="S27" s="11"/>
      <c r="T27" s="11"/>
      <c r="U27" s="11"/>
      <c r="V27" s="11"/>
      <c r="W27" s="22"/>
      <c r="X27" s="11"/>
      <c r="Y27" s="17"/>
      <c r="AA27" s="14">
        <f t="shared" si="0"/>
        <v>0</v>
      </c>
      <c r="AB27" s="15" t="str">
        <f t="shared" si="1"/>
        <v> </v>
      </c>
    </row>
    <row r="28" spans="2:28" s="13" customFormat="1" ht="12.75">
      <c r="B28" s="16">
        <v>16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29"/>
      <c r="Q28" s="28"/>
      <c r="R28" s="29"/>
      <c r="S28" s="11"/>
      <c r="T28" s="29"/>
      <c r="U28" s="11">
        <v>-9.6</v>
      </c>
      <c r="V28" s="11"/>
      <c r="W28" s="12"/>
      <c r="X28" s="11"/>
      <c r="Y28" s="17"/>
      <c r="AA28" s="14">
        <f t="shared" si="0"/>
        <v>0</v>
      </c>
      <c r="AB28" s="15" t="str">
        <f t="shared" si="1"/>
        <v> </v>
      </c>
    </row>
    <row r="29" spans="2:28" s="13" customFormat="1" ht="12.75">
      <c r="B29" s="16">
        <v>17</v>
      </c>
      <c r="C29" s="17">
        <v>94.0093</v>
      </c>
      <c r="D29" s="17">
        <v>2.8731</v>
      </c>
      <c r="E29" s="17">
        <v>0.7811</v>
      </c>
      <c r="F29" s="17">
        <v>0.096</v>
      </c>
      <c r="G29" s="17">
        <v>0.117</v>
      </c>
      <c r="H29" s="17">
        <v>0.0086</v>
      </c>
      <c r="I29" s="17">
        <v>0.0243</v>
      </c>
      <c r="J29" s="17">
        <v>0.0196</v>
      </c>
      <c r="K29" s="17">
        <v>0.0178</v>
      </c>
      <c r="L29" s="17">
        <v>0.0063</v>
      </c>
      <c r="M29" s="17">
        <v>1.7878</v>
      </c>
      <c r="N29" s="17">
        <v>0.2591</v>
      </c>
      <c r="O29" s="17">
        <v>0.7117</v>
      </c>
      <c r="P29" s="29">
        <v>34.14</v>
      </c>
      <c r="Q29" s="28">
        <v>8154</v>
      </c>
      <c r="R29" s="29">
        <v>37.83</v>
      </c>
      <c r="S29" s="11">
        <v>9036</v>
      </c>
      <c r="T29" s="29">
        <v>49.22</v>
      </c>
      <c r="U29" s="11"/>
      <c r="V29" s="11"/>
      <c r="W29" s="12"/>
      <c r="X29" s="11"/>
      <c r="Y29" s="17"/>
      <c r="AA29" s="14">
        <f t="shared" si="0"/>
        <v>99.99999999999999</v>
      </c>
      <c r="AB29" s="15" t="str">
        <f t="shared" si="1"/>
        <v>ОК</v>
      </c>
    </row>
    <row r="30" spans="2:28" s="13" customFormat="1" ht="12.75">
      <c r="B30" s="16">
        <v>18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29"/>
      <c r="Q30" s="28"/>
      <c r="R30" s="29"/>
      <c r="S30" s="11"/>
      <c r="T30" s="29"/>
      <c r="U30" s="11"/>
      <c r="V30" s="11"/>
      <c r="W30" s="12"/>
      <c r="X30" s="11"/>
      <c r="Y30" s="17"/>
      <c r="AA30" s="14">
        <f t="shared" si="0"/>
        <v>0</v>
      </c>
      <c r="AB30" s="15" t="str">
        <f t="shared" si="1"/>
        <v> </v>
      </c>
    </row>
    <row r="31" spans="2:28" s="13" customFormat="1" ht="12.75">
      <c r="B31" s="16">
        <v>19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29"/>
      <c r="Q31" s="28"/>
      <c r="R31" s="29"/>
      <c r="S31" s="11"/>
      <c r="T31" s="29"/>
      <c r="U31" s="11"/>
      <c r="V31" s="11"/>
      <c r="W31" s="12"/>
      <c r="X31" s="11"/>
      <c r="Y31" s="17"/>
      <c r="AA31" s="14">
        <f t="shared" si="0"/>
        <v>0</v>
      </c>
      <c r="AB31" s="15" t="str">
        <f t="shared" si="1"/>
        <v> </v>
      </c>
    </row>
    <row r="32" spans="2:28" s="13" customFormat="1" ht="12.75">
      <c r="B32" s="16">
        <v>20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29"/>
      <c r="Q32" s="28"/>
      <c r="R32" s="29"/>
      <c r="S32" s="11"/>
      <c r="T32" s="29"/>
      <c r="U32" s="11"/>
      <c r="V32" s="11"/>
      <c r="W32" s="22"/>
      <c r="X32" s="11"/>
      <c r="Y32" s="17"/>
      <c r="AA32" s="14">
        <f t="shared" si="0"/>
        <v>0</v>
      </c>
      <c r="AB32" s="15" t="str">
        <f t="shared" si="1"/>
        <v> </v>
      </c>
    </row>
    <row r="33" spans="2:28" s="13" customFormat="1" ht="12.75">
      <c r="B33" s="16">
        <v>21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29"/>
      <c r="Q33" s="28"/>
      <c r="R33" s="29"/>
      <c r="S33" s="11"/>
      <c r="T33" s="29"/>
      <c r="U33" s="11"/>
      <c r="V33" s="11"/>
      <c r="W33" s="22"/>
      <c r="X33" s="11"/>
      <c r="Y33" s="17"/>
      <c r="AA33" s="14">
        <f t="shared" si="0"/>
        <v>0</v>
      </c>
      <c r="AB33" s="15" t="str">
        <f t="shared" si="1"/>
        <v> </v>
      </c>
    </row>
    <row r="34" spans="2:28" s="13" customFormat="1" ht="12.75">
      <c r="B34" s="16">
        <v>22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29"/>
      <c r="Q34" s="28"/>
      <c r="R34" s="29"/>
      <c r="S34" s="11"/>
      <c r="T34" s="29"/>
      <c r="U34" s="11"/>
      <c r="V34" s="11"/>
      <c r="W34" s="62"/>
      <c r="X34" s="11"/>
      <c r="Y34" s="17"/>
      <c r="AA34" s="14">
        <f t="shared" si="0"/>
        <v>0</v>
      </c>
      <c r="AB34" s="15" t="str">
        <f t="shared" si="1"/>
        <v> </v>
      </c>
    </row>
    <row r="35" spans="2:28" s="13" customFormat="1" ht="12.75">
      <c r="B35" s="16">
        <v>23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29"/>
      <c r="Q35" s="28"/>
      <c r="R35" s="29"/>
      <c r="S35" s="11"/>
      <c r="T35" s="29"/>
      <c r="U35" s="10">
        <v>-9</v>
      </c>
      <c r="V35" s="11"/>
      <c r="W35" s="22"/>
      <c r="X35" s="11"/>
      <c r="Y35" s="17"/>
      <c r="AA35" s="14">
        <f t="shared" si="0"/>
        <v>0</v>
      </c>
      <c r="AB35" s="15" t="str">
        <f t="shared" si="1"/>
        <v> </v>
      </c>
    </row>
    <row r="36" spans="2:28" s="13" customFormat="1" ht="12.75">
      <c r="B36" s="16">
        <v>24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29"/>
      <c r="Q36" s="28"/>
      <c r="R36" s="29"/>
      <c r="S36" s="11"/>
      <c r="T36" s="29"/>
      <c r="U36" s="11"/>
      <c r="V36" s="11"/>
      <c r="W36" s="62"/>
      <c r="X36" s="11"/>
      <c r="Y36" s="11"/>
      <c r="AA36" s="14">
        <f t="shared" si="0"/>
        <v>0</v>
      </c>
      <c r="AB36" s="15" t="str">
        <f t="shared" si="1"/>
        <v> </v>
      </c>
    </row>
    <row r="37" spans="2:28" s="13" customFormat="1" ht="12.75">
      <c r="B37" s="16">
        <v>25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29"/>
      <c r="Q37" s="28"/>
      <c r="R37" s="29"/>
      <c r="S37" s="11"/>
      <c r="T37" s="29"/>
      <c r="U37" s="11"/>
      <c r="V37" s="11"/>
      <c r="W37" s="22"/>
      <c r="X37" s="11"/>
      <c r="Y37" s="11"/>
      <c r="AA37" s="14">
        <f t="shared" si="0"/>
        <v>0</v>
      </c>
      <c r="AB37" s="15" t="str">
        <f t="shared" si="1"/>
        <v> </v>
      </c>
    </row>
    <row r="38" spans="2:28" s="13" customFormat="1" ht="12.75">
      <c r="B38" s="16">
        <v>26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29"/>
      <c r="Q38" s="28"/>
      <c r="R38" s="29"/>
      <c r="S38" s="11"/>
      <c r="T38" s="29"/>
      <c r="U38" s="11"/>
      <c r="V38" s="11"/>
      <c r="W38" s="22"/>
      <c r="X38" s="11"/>
      <c r="Y38" s="17"/>
      <c r="AA38" s="14">
        <f t="shared" si="0"/>
        <v>0</v>
      </c>
      <c r="AB38" s="15" t="str">
        <f t="shared" si="1"/>
        <v> </v>
      </c>
    </row>
    <row r="39" spans="2:28" s="13" customFormat="1" ht="12.75">
      <c r="B39" s="16">
        <v>27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29"/>
      <c r="Q39" s="28"/>
      <c r="R39" s="29"/>
      <c r="S39" s="11"/>
      <c r="T39" s="29"/>
      <c r="U39" s="11"/>
      <c r="V39" s="11"/>
      <c r="W39" s="22"/>
      <c r="X39" s="12"/>
      <c r="Y39" s="12"/>
      <c r="AA39" s="14">
        <f t="shared" si="0"/>
        <v>0</v>
      </c>
      <c r="AB39" s="15" t="str">
        <f t="shared" si="1"/>
        <v> </v>
      </c>
    </row>
    <row r="40" spans="2:28" s="13" customFormat="1" ht="12.75">
      <c r="B40" s="16">
        <v>28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29"/>
      <c r="Q40" s="28"/>
      <c r="R40" s="29"/>
      <c r="S40" s="11"/>
      <c r="T40" s="29"/>
      <c r="U40" s="11"/>
      <c r="V40" s="11"/>
      <c r="W40" s="22"/>
      <c r="X40" s="12"/>
      <c r="Y40" s="17"/>
      <c r="AA40" s="14">
        <f t="shared" si="0"/>
        <v>0</v>
      </c>
      <c r="AB40" s="15" t="str">
        <f t="shared" si="1"/>
        <v> </v>
      </c>
    </row>
    <row r="41" spans="2:28" s="13" customFormat="1" ht="12.75">
      <c r="B41" s="16">
        <v>29</v>
      </c>
      <c r="C41" s="17">
        <v>94.3666</v>
      </c>
      <c r="D41" s="17">
        <v>2.6884</v>
      </c>
      <c r="E41" s="17">
        <v>0.7293</v>
      </c>
      <c r="F41" s="17">
        <v>0.0914</v>
      </c>
      <c r="G41" s="17">
        <v>0.1089</v>
      </c>
      <c r="H41" s="17">
        <v>0.0038</v>
      </c>
      <c r="I41" s="17">
        <v>0.0227</v>
      </c>
      <c r="J41" s="17">
        <v>0.0182</v>
      </c>
      <c r="K41" s="17">
        <v>0.0224</v>
      </c>
      <c r="L41" s="17">
        <v>0.0069</v>
      </c>
      <c r="M41" s="17">
        <v>1.6995</v>
      </c>
      <c r="N41" s="17">
        <v>0.2419</v>
      </c>
      <c r="O41" s="17">
        <v>0.7091</v>
      </c>
      <c r="P41" s="29">
        <v>34.09</v>
      </c>
      <c r="Q41" s="28">
        <v>8142</v>
      </c>
      <c r="R41" s="29">
        <v>37.78</v>
      </c>
      <c r="S41" s="11">
        <v>9024</v>
      </c>
      <c r="T41" s="29">
        <v>49.24</v>
      </c>
      <c r="U41" s="11"/>
      <c r="V41" s="11"/>
      <c r="W41" s="62"/>
      <c r="X41" s="12"/>
      <c r="Y41" s="17"/>
      <c r="AA41" s="14">
        <f t="shared" si="0"/>
        <v>100</v>
      </c>
      <c r="AB41" s="15" t="str">
        <f t="shared" si="1"/>
        <v>ОК</v>
      </c>
    </row>
    <row r="42" spans="2:28" s="13" customFormat="1" ht="12.75">
      <c r="B42" s="16">
        <v>30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29"/>
      <c r="Q42" s="28"/>
      <c r="R42" s="29"/>
      <c r="S42" s="11"/>
      <c r="T42" s="29"/>
      <c r="U42" s="11"/>
      <c r="V42" s="11"/>
      <c r="W42" s="22"/>
      <c r="X42" s="12"/>
      <c r="Y42" s="23"/>
      <c r="AA42" s="14">
        <f t="shared" si="0"/>
        <v>0</v>
      </c>
      <c r="AB42" s="15" t="str">
        <f>IF(AA42=100,"ОК"," ")</f>
        <v> </v>
      </c>
    </row>
    <row r="43" spans="2:28" s="13" customFormat="1" ht="12" customHeight="1"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29"/>
      <c r="Q43" s="28"/>
      <c r="R43" s="10"/>
      <c r="S43" s="11"/>
      <c r="T43" s="29"/>
      <c r="U43" s="11"/>
      <c r="V43" s="11"/>
      <c r="W43" s="12"/>
      <c r="X43" s="12"/>
      <c r="Y43" s="23"/>
      <c r="AA43" s="14">
        <f t="shared" si="0"/>
        <v>0</v>
      </c>
      <c r="AB43" s="15" t="str">
        <f>IF(AA43=100,"ОК"," ")</f>
        <v> </v>
      </c>
    </row>
    <row r="44" spans="2:29" ht="12.75" customHeight="1"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20"/>
      <c r="AA44" s="5"/>
      <c r="AB44" s="6"/>
      <c r="AC44"/>
    </row>
    <row r="45" spans="3:24" ht="12.75"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</row>
    <row r="46" spans="3:24" ht="12.75"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19"/>
      <c r="R46" s="19"/>
      <c r="S46" s="19"/>
      <c r="T46" s="19"/>
      <c r="U46" s="19"/>
      <c r="V46" s="19"/>
      <c r="W46" s="19"/>
      <c r="X46" s="19"/>
    </row>
    <row r="47" spans="3:20" ht="12.75">
      <c r="C47" s="26" t="s">
        <v>106</v>
      </c>
      <c r="D47" s="24"/>
      <c r="E47" s="24"/>
      <c r="F47" s="24"/>
      <c r="G47" s="24"/>
      <c r="H47" s="24"/>
      <c r="I47" s="24"/>
      <c r="J47" s="24"/>
      <c r="K47" s="24"/>
      <c r="L47" s="24" t="s">
        <v>107</v>
      </c>
      <c r="M47" s="24"/>
      <c r="N47" s="24"/>
      <c r="O47" s="24"/>
      <c r="P47" s="24"/>
      <c r="Q47" s="24"/>
      <c r="R47" s="24"/>
      <c r="S47" s="24" t="s">
        <v>108</v>
      </c>
      <c r="T47" s="24"/>
    </row>
    <row r="48" spans="3:22" ht="12.75">
      <c r="C48" s="1" t="s">
        <v>32</v>
      </c>
      <c r="L48" s="2" t="s">
        <v>0</v>
      </c>
      <c r="N48" s="2"/>
      <c r="P48" s="2" t="s">
        <v>1</v>
      </c>
      <c r="T48" s="2" t="s">
        <v>2</v>
      </c>
      <c r="U48" s="2"/>
      <c r="V48" s="2"/>
    </row>
    <row r="49" spans="3:20" ht="18" customHeight="1">
      <c r="C49" s="26" t="s">
        <v>41</v>
      </c>
      <c r="D49" s="27"/>
      <c r="E49" s="27"/>
      <c r="F49" s="27"/>
      <c r="G49" s="27"/>
      <c r="H49" s="27"/>
      <c r="I49" s="27"/>
      <c r="J49" s="27"/>
      <c r="K49" s="27"/>
      <c r="L49" s="27" t="s">
        <v>35</v>
      </c>
      <c r="M49" s="27"/>
      <c r="N49" s="27"/>
      <c r="O49" s="27"/>
      <c r="P49" s="27"/>
      <c r="Q49" s="27"/>
      <c r="R49" s="27"/>
      <c r="S49" s="24" t="s">
        <v>108</v>
      </c>
      <c r="T49" s="27"/>
    </row>
    <row r="50" spans="3:22" ht="12.75">
      <c r="C50" s="1" t="s">
        <v>33</v>
      </c>
      <c r="G50" s="68"/>
      <c r="H50" s="68"/>
      <c r="I50" s="68"/>
      <c r="J50" s="68"/>
      <c r="K50" s="68"/>
      <c r="L50" s="2" t="s">
        <v>0</v>
      </c>
      <c r="M50" s="68"/>
      <c r="N50" s="68"/>
      <c r="O50" s="68"/>
      <c r="P50" s="2" t="s">
        <v>1</v>
      </c>
      <c r="Q50" s="68"/>
      <c r="R50" s="68"/>
      <c r="S50" s="68"/>
      <c r="T50" s="2" t="s">
        <v>2</v>
      </c>
      <c r="U50" s="2"/>
      <c r="V50" s="2"/>
    </row>
    <row r="52" spans="3:25" ht="12.75"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</row>
  </sheetData>
  <sheetProtection/>
  <mergeCells count="32">
    <mergeCell ref="N10:N12"/>
    <mergeCell ref="P10:P12"/>
    <mergeCell ref="Q10:Q12"/>
    <mergeCell ref="H10:H12"/>
    <mergeCell ref="K10:K12"/>
    <mergeCell ref="J10:J12"/>
    <mergeCell ref="W2:Y2"/>
    <mergeCell ref="B7:Y7"/>
    <mergeCell ref="B8:Y8"/>
    <mergeCell ref="D10:D12"/>
    <mergeCell ref="C10:C12"/>
    <mergeCell ref="G10:G12"/>
    <mergeCell ref="T10:T12"/>
    <mergeCell ref="C9:N9"/>
    <mergeCell ref="E10:E12"/>
    <mergeCell ref="F10:F12"/>
    <mergeCell ref="C6:AA6"/>
    <mergeCell ref="X9:X12"/>
    <mergeCell ref="Y9:Y12"/>
    <mergeCell ref="O10:O12"/>
    <mergeCell ref="S10:S12"/>
    <mergeCell ref="O9:T9"/>
    <mergeCell ref="W9:W12"/>
    <mergeCell ref="I10:I12"/>
    <mergeCell ref="M10:M12"/>
    <mergeCell ref="R10:R12"/>
    <mergeCell ref="C45:X45"/>
    <mergeCell ref="B44:X44"/>
    <mergeCell ref="U9:U12"/>
    <mergeCell ref="V9:V12"/>
    <mergeCell ref="B9:B12"/>
    <mergeCell ref="L10:L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AC52"/>
  <sheetViews>
    <sheetView view="pageBreakPreview" zoomScaleSheetLayoutView="100" workbookViewId="0" topLeftCell="A1">
      <selection activeCell="R21" sqref="R21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3" t="s">
        <v>4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3" t="s">
        <v>34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74"/>
      <c r="X2" s="75"/>
      <c r="Y2" s="75"/>
      <c r="Z2" s="4"/>
      <c r="AA2" s="4"/>
    </row>
    <row r="3" spans="2:27" ht="12.75">
      <c r="B3" s="8" t="s">
        <v>53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3" t="s">
        <v>42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21.75" customHeight="1">
      <c r="C6" s="76" t="s">
        <v>29</v>
      </c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101"/>
    </row>
    <row r="7" spans="2:27" ht="18.75" customHeight="1">
      <c r="B7" s="102" t="s">
        <v>47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4"/>
      <c r="AA7" s="4"/>
    </row>
    <row r="8" spans="2:27" ht="18" customHeight="1">
      <c r="B8" s="104" t="s">
        <v>100</v>
      </c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4"/>
      <c r="AA8" s="4"/>
    </row>
    <row r="9" spans="2:29" ht="32.25" customHeight="1">
      <c r="B9" s="78" t="s">
        <v>11</v>
      </c>
      <c r="C9" s="95" t="s">
        <v>30</v>
      </c>
      <c r="D9" s="96"/>
      <c r="E9" s="96"/>
      <c r="F9" s="96"/>
      <c r="G9" s="96"/>
      <c r="H9" s="96"/>
      <c r="I9" s="96"/>
      <c r="J9" s="96"/>
      <c r="K9" s="96"/>
      <c r="L9" s="96"/>
      <c r="M9" s="96"/>
      <c r="N9" s="97"/>
      <c r="O9" s="82" t="s">
        <v>31</v>
      </c>
      <c r="P9" s="83"/>
      <c r="Q9" s="83"/>
      <c r="R9" s="84"/>
      <c r="S9" s="84"/>
      <c r="T9" s="85"/>
      <c r="U9" s="86" t="s">
        <v>27</v>
      </c>
      <c r="V9" s="94" t="s">
        <v>28</v>
      </c>
      <c r="W9" s="81" t="s">
        <v>24</v>
      </c>
      <c r="X9" s="81" t="s">
        <v>25</v>
      </c>
      <c r="Y9" s="81" t="s">
        <v>26</v>
      </c>
      <c r="Z9" s="4"/>
      <c r="AB9" s="7"/>
      <c r="AC9"/>
    </row>
    <row r="10" spans="2:29" ht="48.75" customHeight="1">
      <c r="B10" s="79"/>
      <c r="C10" s="73" t="s">
        <v>12</v>
      </c>
      <c r="D10" s="73" t="s">
        <v>13</v>
      </c>
      <c r="E10" s="73" t="s">
        <v>14</v>
      </c>
      <c r="F10" s="73" t="s">
        <v>15</v>
      </c>
      <c r="G10" s="73" t="s">
        <v>16</v>
      </c>
      <c r="H10" s="73" t="s">
        <v>17</v>
      </c>
      <c r="I10" s="73" t="s">
        <v>18</v>
      </c>
      <c r="J10" s="73" t="s">
        <v>19</v>
      </c>
      <c r="K10" s="73" t="s">
        <v>20</v>
      </c>
      <c r="L10" s="73" t="s">
        <v>21</v>
      </c>
      <c r="M10" s="89" t="s">
        <v>22</v>
      </c>
      <c r="N10" s="89" t="s">
        <v>23</v>
      </c>
      <c r="O10" s="89" t="s">
        <v>5</v>
      </c>
      <c r="P10" s="98" t="s">
        <v>6</v>
      </c>
      <c r="Q10" s="89" t="s">
        <v>8</v>
      </c>
      <c r="R10" s="89" t="s">
        <v>7</v>
      </c>
      <c r="S10" s="89" t="s">
        <v>9</v>
      </c>
      <c r="T10" s="89" t="s">
        <v>10</v>
      </c>
      <c r="U10" s="87"/>
      <c r="V10" s="92"/>
      <c r="W10" s="81"/>
      <c r="X10" s="81"/>
      <c r="Y10" s="81"/>
      <c r="Z10" s="4"/>
      <c r="AB10" s="7"/>
      <c r="AC10"/>
    </row>
    <row r="11" spans="2:29" ht="15.75" customHeight="1">
      <c r="B11" s="79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92"/>
      <c r="N11" s="92"/>
      <c r="O11" s="92"/>
      <c r="P11" s="99"/>
      <c r="Q11" s="90"/>
      <c r="R11" s="92"/>
      <c r="S11" s="92"/>
      <c r="T11" s="92"/>
      <c r="U11" s="87"/>
      <c r="V11" s="92"/>
      <c r="W11" s="81"/>
      <c r="X11" s="81"/>
      <c r="Y11" s="81"/>
      <c r="Z11" s="4"/>
      <c r="AB11" s="7"/>
      <c r="AC11"/>
    </row>
    <row r="12" spans="2:29" ht="21" customHeight="1">
      <c r="B12" s="80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93"/>
      <c r="N12" s="93"/>
      <c r="O12" s="93"/>
      <c r="P12" s="100"/>
      <c r="Q12" s="91"/>
      <c r="R12" s="93"/>
      <c r="S12" s="93"/>
      <c r="T12" s="93"/>
      <c r="U12" s="88"/>
      <c r="V12" s="93"/>
      <c r="W12" s="81"/>
      <c r="X12" s="81"/>
      <c r="Y12" s="81"/>
      <c r="Z12" s="4"/>
      <c r="AB12" s="7"/>
      <c r="AC12"/>
    </row>
    <row r="13" spans="2:28" s="13" customFormat="1" ht="12.75">
      <c r="B13" s="9">
        <v>1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29"/>
      <c r="Q13" s="28"/>
      <c r="R13" s="10"/>
      <c r="S13" s="11"/>
      <c r="T13" s="11"/>
      <c r="U13" s="11"/>
      <c r="V13" s="11"/>
      <c r="W13" s="63"/>
      <c r="X13" s="11"/>
      <c r="Y13" s="11"/>
      <c r="AA13" s="14">
        <f>SUM(C13:N13)</f>
        <v>0</v>
      </c>
      <c r="AB13" s="15" t="str">
        <f>IF(AA13=100,"ОК"," ")</f>
        <v> </v>
      </c>
    </row>
    <row r="14" spans="2:28" s="13" customFormat="1" ht="12.75">
      <c r="B14" s="9">
        <v>2</v>
      </c>
      <c r="C14" s="17">
        <v>92.2436</v>
      </c>
      <c r="D14" s="17">
        <v>3.2752</v>
      </c>
      <c r="E14" s="17">
        <v>0.7278</v>
      </c>
      <c r="F14" s="17">
        <v>0.078</v>
      </c>
      <c r="G14" s="17">
        <v>0.1217</v>
      </c>
      <c r="H14" s="17">
        <v>0.0003</v>
      </c>
      <c r="I14" s="17">
        <v>0.0285</v>
      </c>
      <c r="J14" s="17">
        <v>0.0234</v>
      </c>
      <c r="K14" s="17">
        <v>0.0271</v>
      </c>
      <c r="L14" s="17">
        <v>0.0078</v>
      </c>
      <c r="M14" s="17">
        <v>3.2424</v>
      </c>
      <c r="N14" s="17">
        <v>0.2242</v>
      </c>
      <c r="O14" s="17">
        <v>0.7203</v>
      </c>
      <c r="P14" s="29">
        <v>33.74</v>
      </c>
      <c r="Q14" s="28">
        <v>8059</v>
      </c>
      <c r="R14" s="29">
        <v>37.39</v>
      </c>
      <c r="S14" s="11">
        <v>8930</v>
      </c>
      <c r="T14" s="11">
        <v>48.35</v>
      </c>
      <c r="U14" s="11"/>
      <c r="V14" s="11"/>
      <c r="W14" s="22"/>
      <c r="X14" s="11"/>
      <c r="Y14" s="11"/>
      <c r="AA14" s="14">
        <f aca="true" t="shared" si="0" ref="AA14:AA43">SUM(C14:N14)</f>
        <v>100</v>
      </c>
      <c r="AB14" s="15" t="str">
        <f>IF(AA14=100,"ОК"," ")</f>
        <v>ОК</v>
      </c>
    </row>
    <row r="15" spans="2:28" s="13" customFormat="1" ht="12.75">
      <c r="B15" s="9">
        <v>3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29"/>
      <c r="Q15" s="28"/>
      <c r="R15" s="10"/>
      <c r="S15" s="11"/>
      <c r="T15" s="11"/>
      <c r="U15" s="11"/>
      <c r="V15" s="11"/>
      <c r="W15" s="63"/>
      <c r="X15" s="11"/>
      <c r="Y15" s="11"/>
      <c r="AA15" s="14">
        <f t="shared" si="0"/>
        <v>0</v>
      </c>
      <c r="AB15" s="15" t="str">
        <f aca="true" t="shared" si="1" ref="AB15:AB43">IF(AA15=100,"ОК"," ")</f>
        <v> </v>
      </c>
    </row>
    <row r="16" spans="2:28" s="13" customFormat="1" ht="12.75">
      <c r="B16" s="9">
        <v>4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29"/>
      <c r="Q16" s="28"/>
      <c r="R16" s="10"/>
      <c r="S16" s="11"/>
      <c r="T16" s="11"/>
      <c r="U16" s="11"/>
      <c r="V16" s="11"/>
      <c r="W16" s="63"/>
      <c r="X16" s="11"/>
      <c r="Y16" s="11"/>
      <c r="AA16" s="14">
        <f t="shared" si="0"/>
        <v>0</v>
      </c>
      <c r="AB16" s="15" t="str">
        <f t="shared" si="1"/>
        <v> </v>
      </c>
    </row>
    <row r="17" spans="2:28" s="13" customFormat="1" ht="12.75">
      <c r="B17" s="9">
        <v>5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29"/>
      <c r="Q17" s="28"/>
      <c r="R17" s="29"/>
      <c r="S17" s="11"/>
      <c r="T17" s="11"/>
      <c r="U17" s="11"/>
      <c r="V17" s="11"/>
      <c r="W17" s="22"/>
      <c r="X17" s="11"/>
      <c r="Y17" s="11"/>
      <c r="AA17" s="14">
        <f t="shared" si="0"/>
        <v>0</v>
      </c>
      <c r="AB17" s="15" t="str">
        <f t="shared" si="1"/>
        <v> </v>
      </c>
    </row>
    <row r="18" spans="2:28" s="13" customFormat="1" ht="12.75">
      <c r="B18" s="9">
        <v>6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29"/>
      <c r="Q18" s="28"/>
      <c r="R18" s="29"/>
      <c r="S18" s="11"/>
      <c r="T18" s="29"/>
      <c r="U18" s="11"/>
      <c r="V18" s="11"/>
      <c r="W18" s="22"/>
      <c r="X18" s="11"/>
      <c r="Y18" s="11"/>
      <c r="AA18" s="14">
        <f t="shared" si="0"/>
        <v>0</v>
      </c>
      <c r="AB18" s="15" t="str">
        <f t="shared" si="1"/>
        <v> </v>
      </c>
    </row>
    <row r="19" spans="2:28" s="13" customFormat="1" ht="12.75">
      <c r="B19" s="9">
        <v>7</v>
      </c>
      <c r="C19" s="17"/>
      <c r="D19" s="17"/>
      <c r="E19" s="22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29"/>
      <c r="Q19" s="28"/>
      <c r="R19" s="10"/>
      <c r="S19" s="11"/>
      <c r="T19" s="11"/>
      <c r="U19" s="11"/>
      <c r="V19" s="11"/>
      <c r="W19" s="22"/>
      <c r="X19" s="11"/>
      <c r="Y19" s="11"/>
      <c r="AA19" s="14">
        <f t="shared" si="0"/>
        <v>0</v>
      </c>
      <c r="AB19" s="15" t="str">
        <f t="shared" si="1"/>
        <v> </v>
      </c>
    </row>
    <row r="20" spans="2:28" s="13" customFormat="1" ht="12.75">
      <c r="B20" s="9">
        <v>8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29"/>
      <c r="Q20" s="28"/>
      <c r="R20" s="10"/>
      <c r="S20" s="11"/>
      <c r="T20" s="11"/>
      <c r="U20" s="11"/>
      <c r="V20" s="11"/>
      <c r="W20" s="22"/>
      <c r="X20" s="11"/>
      <c r="Y20" s="11"/>
      <c r="AA20" s="14">
        <f t="shared" si="0"/>
        <v>0</v>
      </c>
      <c r="AB20" s="15" t="str">
        <f t="shared" si="1"/>
        <v> </v>
      </c>
    </row>
    <row r="21" spans="2:28" s="13" customFormat="1" ht="12.75">
      <c r="B21" s="9">
        <v>9</v>
      </c>
      <c r="C21" s="17">
        <v>91.8825</v>
      </c>
      <c r="D21" s="17">
        <v>3.5884</v>
      </c>
      <c r="E21" s="17">
        <v>0.7888</v>
      </c>
      <c r="F21" s="17">
        <v>0.0872</v>
      </c>
      <c r="G21" s="17">
        <v>0.137</v>
      </c>
      <c r="H21" s="17">
        <v>0.0027</v>
      </c>
      <c r="I21" s="17">
        <v>0.0331</v>
      </c>
      <c r="J21" s="17">
        <v>0.0275</v>
      </c>
      <c r="K21" s="17">
        <v>0.0815</v>
      </c>
      <c r="L21" s="17">
        <v>0.0093</v>
      </c>
      <c r="M21" s="17">
        <v>3.1364</v>
      </c>
      <c r="N21" s="17">
        <v>0.2256</v>
      </c>
      <c r="O21" s="17">
        <v>0.7245</v>
      </c>
      <c r="P21" s="29">
        <v>34</v>
      </c>
      <c r="Q21" s="28">
        <v>8121</v>
      </c>
      <c r="R21" s="29">
        <v>37.66</v>
      </c>
      <c r="S21" s="11">
        <v>8995</v>
      </c>
      <c r="T21" s="11">
        <v>48.55</v>
      </c>
      <c r="U21" s="11"/>
      <c r="V21" s="11"/>
      <c r="W21" s="22"/>
      <c r="X21" s="11"/>
      <c r="Y21" s="11"/>
      <c r="AA21" s="14">
        <f t="shared" si="0"/>
        <v>100</v>
      </c>
      <c r="AB21" s="15" t="str">
        <f t="shared" si="1"/>
        <v>ОК</v>
      </c>
    </row>
    <row r="22" spans="2:28" s="13" customFormat="1" ht="12.75">
      <c r="B22" s="9">
        <v>10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29"/>
      <c r="Q22" s="28"/>
      <c r="R22" s="29"/>
      <c r="S22" s="11"/>
      <c r="T22" s="11"/>
      <c r="U22" s="11"/>
      <c r="V22" s="11"/>
      <c r="W22" s="22"/>
      <c r="X22" s="11"/>
      <c r="Y22" s="11"/>
      <c r="AA22" s="14">
        <f t="shared" si="0"/>
        <v>0</v>
      </c>
      <c r="AB22" s="15" t="str">
        <f t="shared" si="1"/>
        <v> </v>
      </c>
    </row>
    <row r="23" spans="2:28" s="13" customFormat="1" ht="12.75">
      <c r="B23" s="9">
        <v>11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29"/>
      <c r="Q23" s="28"/>
      <c r="R23" s="10"/>
      <c r="S23" s="11"/>
      <c r="T23" s="11"/>
      <c r="U23" s="11"/>
      <c r="V23" s="11"/>
      <c r="W23" s="22"/>
      <c r="X23" s="11"/>
      <c r="Y23" s="11"/>
      <c r="AA23" s="14">
        <f t="shared" si="0"/>
        <v>0</v>
      </c>
      <c r="AB23" s="15" t="str">
        <f t="shared" si="1"/>
        <v> </v>
      </c>
    </row>
    <row r="24" spans="2:28" s="13" customFormat="1" ht="12.75">
      <c r="B24" s="9">
        <v>12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29"/>
      <c r="Q24" s="28"/>
      <c r="R24" s="29"/>
      <c r="S24" s="11"/>
      <c r="T24" s="11"/>
      <c r="U24" s="11"/>
      <c r="V24" s="11"/>
      <c r="W24" s="22"/>
      <c r="X24" s="11"/>
      <c r="Y24" s="11"/>
      <c r="AA24" s="14">
        <f t="shared" si="0"/>
        <v>0</v>
      </c>
      <c r="AB24" s="15" t="str">
        <f t="shared" si="1"/>
        <v> </v>
      </c>
    </row>
    <row r="25" spans="2:28" s="13" customFormat="1" ht="12.75">
      <c r="B25" s="9">
        <v>13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29"/>
      <c r="Q25" s="28"/>
      <c r="R25" s="29"/>
      <c r="S25" s="11"/>
      <c r="T25" s="11"/>
      <c r="U25" s="11"/>
      <c r="V25" s="11"/>
      <c r="W25" s="63"/>
      <c r="X25" s="11"/>
      <c r="Y25" s="11"/>
      <c r="AA25" s="14">
        <f t="shared" si="0"/>
        <v>0</v>
      </c>
      <c r="AB25" s="15" t="str">
        <f t="shared" si="1"/>
        <v> </v>
      </c>
    </row>
    <row r="26" spans="2:28" s="13" customFormat="1" ht="12.75">
      <c r="B26" s="9">
        <v>14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29"/>
      <c r="Q26" s="28"/>
      <c r="R26" s="10"/>
      <c r="S26" s="11"/>
      <c r="T26" s="11"/>
      <c r="U26" s="10">
        <v>-12</v>
      </c>
      <c r="V26" s="11"/>
      <c r="W26" s="22"/>
      <c r="X26" s="11"/>
      <c r="Y26" s="11"/>
      <c r="AA26" s="14">
        <f t="shared" si="0"/>
        <v>0</v>
      </c>
      <c r="AB26" s="15" t="str">
        <f t="shared" si="1"/>
        <v> </v>
      </c>
    </row>
    <row r="27" spans="2:28" s="13" customFormat="1" ht="12.75">
      <c r="B27" s="9">
        <v>15</v>
      </c>
      <c r="C27" s="17">
        <v>92.2642</v>
      </c>
      <c r="D27" s="17">
        <v>3.6585</v>
      </c>
      <c r="E27" s="17">
        <v>0.8398</v>
      </c>
      <c r="F27" s="17">
        <v>0.1002</v>
      </c>
      <c r="G27" s="17">
        <v>0.1583</v>
      </c>
      <c r="H27" s="17">
        <v>0.0019</v>
      </c>
      <c r="I27" s="17">
        <v>0.0393</v>
      </c>
      <c r="J27" s="17">
        <v>0.031</v>
      </c>
      <c r="K27" s="17">
        <v>0.0417</v>
      </c>
      <c r="L27" s="17">
        <v>0.0091</v>
      </c>
      <c r="M27" s="17">
        <v>2.6057</v>
      </c>
      <c r="N27" s="17">
        <v>0.2503</v>
      </c>
      <c r="O27" s="17">
        <v>0.7229</v>
      </c>
      <c r="P27" s="29">
        <v>34.19</v>
      </c>
      <c r="Q27" s="28">
        <v>8166</v>
      </c>
      <c r="R27" s="29">
        <v>37.88</v>
      </c>
      <c r="S27" s="11">
        <v>9047</v>
      </c>
      <c r="T27" s="29">
        <v>48.89</v>
      </c>
      <c r="U27" s="11"/>
      <c r="V27" s="11"/>
      <c r="W27" s="22"/>
      <c r="X27" s="11"/>
      <c r="Y27" s="17"/>
      <c r="AA27" s="14">
        <f t="shared" si="0"/>
        <v>100.00000000000001</v>
      </c>
      <c r="AB27" s="15" t="str">
        <f t="shared" si="1"/>
        <v>ОК</v>
      </c>
    </row>
    <row r="28" spans="2:28" s="13" customFormat="1" ht="12.75">
      <c r="B28" s="16">
        <v>16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29"/>
      <c r="Q28" s="28"/>
      <c r="R28" s="10"/>
      <c r="S28" s="11"/>
      <c r="T28" s="11"/>
      <c r="U28" s="11"/>
      <c r="V28" s="11"/>
      <c r="W28" s="22" t="s">
        <v>43</v>
      </c>
      <c r="X28" s="11"/>
      <c r="Y28" s="17"/>
      <c r="AA28" s="14">
        <f t="shared" si="0"/>
        <v>0</v>
      </c>
      <c r="AB28" s="15" t="str">
        <f t="shared" si="1"/>
        <v> </v>
      </c>
    </row>
    <row r="29" spans="2:28" s="13" customFormat="1" ht="12.75">
      <c r="B29" s="16">
        <v>17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29"/>
      <c r="Q29" s="28"/>
      <c r="R29" s="29"/>
      <c r="S29" s="11"/>
      <c r="T29" s="29"/>
      <c r="U29" s="11"/>
      <c r="V29" s="11"/>
      <c r="W29" s="12"/>
      <c r="X29" s="11"/>
      <c r="Y29" s="17"/>
      <c r="AA29" s="14">
        <f t="shared" si="0"/>
        <v>0</v>
      </c>
      <c r="AB29" s="15" t="str">
        <f t="shared" si="1"/>
        <v> </v>
      </c>
    </row>
    <row r="30" spans="2:28" s="13" customFormat="1" ht="12.75">
      <c r="B30" s="16">
        <v>18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29"/>
      <c r="Q30" s="28"/>
      <c r="R30" s="10"/>
      <c r="S30" s="11"/>
      <c r="T30" s="11"/>
      <c r="U30" s="11"/>
      <c r="V30" s="11"/>
      <c r="W30" s="12"/>
      <c r="X30" s="11"/>
      <c r="Y30" s="17"/>
      <c r="AA30" s="14">
        <f t="shared" si="0"/>
        <v>0</v>
      </c>
      <c r="AB30" s="15" t="str">
        <f t="shared" si="1"/>
        <v> </v>
      </c>
    </row>
    <row r="31" spans="2:28" s="13" customFormat="1" ht="12.75">
      <c r="B31" s="16">
        <v>19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29"/>
      <c r="Q31" s="28"/>
      <c r="R31" s="10"/>
      <c r="S31" s="11"/>
      <c r="T31" s="11"/>
      <c r="U31" s="11"/>
      <c r="V31" s="11"/>
      <c r="W31" s="12"/>
      <c r="X31" s="11"/>
      <c r="Y31" s="17"/>
      <c r="AA31" s="14">
        <f t="shared" si="0"/>
        <v>0</v>
      </c>
      <c r="AB31" s="15" t="str">
        <f t="shared" si="1"/>
        <v> </v>
      </c>
    </row>
    <row r="32" spans="2:28" s="13" customFormat="1" ht="12.75">
      <c r="B32" s="16">
        <v>20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29"/>
      <c r="Q32" s="28"/>
      <c r="R32" s="10"/>
      <c r="S32" s="11"/>
      <c r="T32" s="11"/>
      <c r="U32" s="11"/>
      <c r="V32" s="11"/>
      <c r="W32" s="22"/>
      <c r="X32" s="11"/>
      <c r="Y32" s="17"/>
      <c r="AA32" s="14">
        <f t="shared" si="0"/>
        <v>0</v>
      </c>
      <c r="AB32" s="15" t="str">
        <f t="shared" si="1"/>
        <v> </v>
      </c>
    </row>
    <row r="33" spans="2:28" s="13" customFormat="1" ht="12.75">
      <c r="B33" s="16">
        <v>21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29"/>
      <c r="Q33" s="28"/>
      <c r="R33" s="29"/>
      <c r="S33" s="11"/>
      <c r="T33" s="11"/>
      <c r="U33" s="11"/>
      <c r="V33" s="11"/>
      <c r="W33" s="22"/>
      <c r="X33" s="11"/>
      <c r="Y33" s="17"/>
      <c r="AA33" s="14">
        <f t="shared" si="0"/>
        <v>0</v>
      </c>
      <c r="AB33" s="15" t="str">
        <f t="shared" si="1"/>
        <v> </v>
      </c>
    </row>
    <row r="34" spans="2:28" s="13" customFormat="1" ht="12.75">
      <c r="B34" s="16">
        <v>22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29"/>
      <c r="Q34" s="28"/>
      <c r="R34" s="10"/>
      <c r="S34" s="11"/>
      <c r="T34" s="11"/>
      <c r="U34" s="11">
        <v>-9.6</v>
      </c>
      <c r="V34" s="11"/>
      <c r="W34" s="63"/>
      <c r="X34" s="11"/>
      <c r="Y34" s="17"/>
      <c r="AA34" s="14">
        <f t="shared" si="0"/>
        <v>0</v>
      </c>
      <c r="AB34" s="15" t="str">
        <f t="shared" si="1"/>
        <v> </v>
      </c>
    </row>
    <row r="35" spans="2:28" s="13" customFormat="1" ht="12.75">
      <c r="B35" s="16">
        <v>23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29"/>
      <c r="Q35" s="28"/>
      <c r="R35" s="29"/>
      <c r="S35" s="11"/>
      <c r="T35" s="11"/>
      <c r="U35" s="11"/>
      <c r="V35" s="11"/>
      <c r="W35" s="22"/>
      <c r="X35" s="11"/>
      <c r="Y35" s="17"/>
      <c r="AA35" s="14">
        <f t="shared" si="0"/>
        <v>0</v>
      </c>
      <c r="AB35" s="15" t="str">
        <f t="shared" si="1"/>
        <v> </v>
      </c>
    </row>
    <row r="36" spans="2:28" s="13" customFormat="1" ht="12.75">
      <c r="B36" s="16">
        <v>24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29"/>
      <c r="Q36" s="28"/>
      <c r="R36" s="29"/>
      <c r="S36" s="11"/>
      <c r="T36" s="11"/>
      <c r="U36" s="11"/>
      <c r="V36" s="11"/>
      <c r="W36" s="63"/>
      <c r="X36" s="11"/>
      <c r="Y36" s="11"/>
      <c r="AA36" s="14">
        <f t="shared" si="0"/>
        <v>0</v>
      </c>
      <c r="AB36" s="15" t="str">
        <f t="shared" si="1"/>
        <v> </v>
      </c>
    </row>
    <row r="37" spans="2:28" s="13" customFormat="1" ht="12.75">
      <c r="B37" s="16">
        <v>25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29"/>
      <c r="Q37" s="28"/>
      <c r="R37" s="10"/>
      <c r="S37" s="11"/>
      <c r="T37" s="11"/>
      <c r="U37" s="11"/>
      <c r="V37" s="11"/>
      <c r="W37" s="22"/>
      <c r="X37" s="11"/>
      <c r="Y37" s="11"/>
      <c r="AA37" s="14">
        <f t="shared" si="0"/>
        <v>0</v>
      </c>
      <c r="AB37" s="15" t="str">
        <f t="shared" si="1"/>
        <v> </v>
      </c>
    </row>
    <row r="38" spans="2:28" s="13" customFormat="1" ht="12.75">
      <c r="B38" s="16">
        <v>26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29"/>
      <c r="Q38" s="28"/>
      <c r="R38" s="29"/>
      <c r="S38" s="11"/>
      <c r="T38" s="11"/>
      <c r="U38" s="11"/>
      <c r="V38" s="11"/>
      <c r="W38" s="22"/>
      <c r="X38" s="11"/>
      <c r="Y38" s="17"/>
      <c r="AA38" s="14">
        <f t="shared" si="0"/>
        <v>0</v>
      </c>
      <c r="AB38" s="15" t="str">
        <f t="shared" si="1"/>
        <v> </v>
      </c>
    </row>
    <row r="39" spans="2:28" s="13" customFormat="1" ht="12.75">
      <c r="B39" s="16">
        <v>27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29"/>
      <c r="Q39" s="28"/>
      <c r="R39" s="10"/>
      <c r="S39" s="11"/>
      <c r="T39" s="11"/>
      <c r="U39" s="11"/>
      <c r="V39" s="11"/>
      <c r="W39" s="22"/>
      <c r="X39" s="12"/>
      <c r="Y39" s="12"/>
      <c r="AA39" s="14">
        <f t="shared" si="0"/>
        <v>0</v>
      </c>
      <c r="AB39" s="15" t="str">
        <f t="shared" si="1"/>
        <v> </v>
      </c>
    </row>
    <row r="40" spans="2:28" s="13" customFormat="1" ht="12.75">
      <c r="B40" s="16">
        <v>28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29"/>
      <c r="Q40" s="28"/>
      <c r="R40" s="10"/>
      <c r="S40" s="11"/>
      <c r="T40" s="11"/>
      <c r="U40" s="11"/>
      <c r="V40" s="11"/>
      <c r="W40" s="22"/>
      <c r="X40" s="12"/>
      <c r="Y40" s="17"/>
      <c r="AA40" s="14">
        <f t="shared" si="0"/>
        <v>0</v>
      </c>
      <c r="AB40" s="15" t="str">
        <f t="shared" si="1"/>
        <v> </v>
      </c>
    </row>
    <row r="41" spans="2:28" s="13" customFormat="1" ht="12.75">
      <c r="B41" s="16">
        <v>29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29"/>
      <c r="Q41" s="28"/>
      <c r="R41" s="10"/>
      <c r="S41" s="11"/>
      <c r="T41" s="11"/>
      <c r="U41" s="11"/>
      <c r="V41" s="11"/>
      <c r="W41" s="63"/>
      <c r="X41" s="12"/>
      <c r="Y41" s="17"/>
      <c r="AA41" s="14">
        <f t="shared" si="0"/>
        <v>0</v>
      </c>
      <c r="AB41" s="15" t="str">
        <f t="shared" si="1"/>
        <v> </v>
      </c>
    </row>
    <row r="42" spans="2:28" s="13" customFormat="1" ht="12.75">
      <c r="B42" s="16">
        <v>30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29"/>
      <c r="Q42" s="28"/>
      <c r="R42" s="10"/>
      <c r="S42" s="11"/>
      <c r="T42" s="11"/>
      <c r="U42" s="11"/>
      <c r="V42" s="11"/>
      <c r="X42" s="12"/>
      <c r="Y42" s="23"/>
      <c r="AA42" s="14">
        <f t="shared" si="0"/>
        <v>0</v>
      </c>
      <c r="AB42" s="15" t="str">
        <f t="shared" si="1"/>
        <v> </v>
      </c>
    </row>
    <row r="43" spans="2:28" s="13" customFormat="1" ht="12" customHeight="1"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29"/>
      <c r="Q43" s="28"/>
      <c r="R43" s="10"/>
      <c r="S43" s="11"/>
      <c r="T43" s="11"/>
      <c r="U43" s="11"/>
      <c r="V43" s="11"/>
      <c r="W43" s="12"/>
      <c r="X43" s="12"/>
      <c r="Y43" s="23"/>
      <c r="AA43" s="14">
        <f t="shared" si="0"/>
        <v>0</v>
      </c>
      <c r="AB43" s="15" t="str">
        <f t="shared" si="1"/>
        <v> </v>
      </c>
    </row>
    <row r="44" spans="2:29" ht="12.75" customHeight="1"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20"/>
      <c r="AA44" s="5"/>
      <c r="AB44" s="6"/>
      <c r="AC44"/>
    </row>
    <row r="45" spans="3:24" ht="12.75"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</row>
    <row r="46" spans="3:24" ht="12.75"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19"/>
      <c r="R46" s="19"/>
      <c r="S46" s="19"/>
      <c r="T46" s="19"/>
      <c r="U46" s="19"/>
      <c r="V46" s="19"/>
      <c r="W46" s="19"/>
      <c r="X46" s="19"/>
    </row>
    <row r="47" spans="3:20" ht="12.75">
      <c r="C47" s="26" t="s">
        <v>106</v>
      </c>
      <c r="D47" s="24"/>
      <c r="E47" s="24"/>
      <c r="F47" s="24"/>
      <c r="G47" s="24"/>
      <c r="H47" s="24"/>
      <c r="I47" s="24"/>
      <c r="J47" s="24"/>
      <c r="K47" s="24"/>
      <c r="L47" s="24" t="s">
        <v>107</v>
      </c>
      <c r="M47" s="24"/>
      <c r="N47" s="24"/>
      <c r="O47" s="24"/>
      <c r="P47" s="24"/>
      <c r="Q47" s="24"/>
      <c r="R47" s="24"/>
      <c r="S47" s="24" t="s">
        <v>108</v>
      </c>
      <c r="T47" s="24"/>
    </row>
    <row r="48" spans="3:22" ht="12.75">
      <c r="C48" s="1" t="s">
        <v>32</v>
      </c>
      <c r="L48" s="2" t="s">
        <v>0</v>
      </c>
      <c r="N48" s="2"/>
      <c r="P48" s="2" t="s">
        <v>1</v>
      </c>
      <c r="T48" s="2" t="s">
        <v>2</v>
      </c>
      <c r="U48" s="2"/>
      <c r="V48" s="2"/>
    </row>
    <row r="49" spans="3:20" ht="18" customHeight="1">
      <c r="C49" s="26" t="s">
        <v>41</v>
      </c>
      <c r="D49" s="27"/>
      <c r="E49" s="27"/>
      <c r="F49" s="27"/>
      <c r="G49" s="27"/>
      <c r="H49" s="27"/>
      <c r="I49" s="27"/>
      <c r="J49" s="27"/>
      <c r="K49" s="27"/>
      <c r="L49" s="27" t="s">
        <v>35</v>
      </c>
      <c r="M49" s="27"/>
      <c r="N49" s="27"/>
      <c r="O49" s="27"/>
      <c r="P49" s="27"/>
      <c r="Q49" s="27"/>
      <c r="R49" s="27"/>
      <c r="S49" s="24" t="s">
        <v>108</v>
      </c>
      <c r="T49" s="27"/>
    </row>
    <row r="50" spans="3:22" ht="12.75">
      <c r="C50" s="1" t="s">
        <v>33</v>
      </c>
      <c r="G50" s="68"/>
      <c r="H50" s="68"/>
      <c r="I50" s="68"/>
      <c r="J50" s="68"/>
      <c r="K50" s="68"/>
      <c r="L50" s="2" t="s">
        <v>0</v>
      </c>
      <c r="M50" s="68"/>
      <c r="N50" s="68"/>
      <c r="O50" s="68"/>
      <c r="P50" s="2" t="s">
        <v>1</v>
      </c>
      <c r="Q50" s="68"/>
      <c r="R50" s="68"/>
      <c r="S50" s="68"/>
      <c r="T50" s="2" t="s">
        <v>2</v>
      </c>
      <c r="U50" s="2"/>
      <c r="V50" s="2"/>
    </row>
    <row r="52" spans="3:25" ht="12.75"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</row>
  </sheetData>
  <sheetProtection/>
  <mergeCells count="32">
    <mergeCell ref="W2:Y2"/>
    <mergeCell ref="C6:AA6"/>
    <mergeCell ref="B7:Y7"/>
    <mergeCell ref="B8:Y8"/>
    <mergeCell ref="B9:B12"/>
    <mergeCell ref="C9:N9"/>
    <mergeCell ref="H10:H12"/>
    <mergeCell ref="Q10:Q12"/>
    <mergeCell ref="T10:T12"/>
    <mergeCell ref="V9:V12"/>
    <mergeCell ref="Y9:Y12"/>
    <mergeCell ref="C10:C12"/>
    <mergeCell ref="O9:T9"/>
    <mergeCell ref="U9:U12"/>
    <mergeCell ref="X9:X12"/>
    <mergeCell ref="E10:E12"/>
    <mergeCell ref="W9:W12"/>
    <mergeCell ref="G10:G12"/>
    <mergeCell ref="O10:O12"/>
    <mergeCell ref="P10:P12"/>
    <mergeCell ref="D10:D12"/>
    <mergeCell ref="S10:S12"/>
    <mergeCell ref="B44:X44"/>
    <mergeCell ref="C45:X45"/>
    <mergeCell ref="K10:K12"/>
    <mergeCell ref="L10:L12"/>
    <mergeCell ref="M10:M12"/>
    <mergeCell ref="N10:N12"/>
    <mergeCell ref="F10:F12"/>
    <mergeCell ref="I10:I12"/>
    <mergeCell ref="J10:J12"/>
    <mergeCell ref="R10:R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AC52"/>
  <sheetViews>
    <sheetView view="pageBreakPreview" zoomScaleSheetLayoutView="100" workbookViewId="0" topLeftCell="G1">
      <selection activeCell="AD44" sqref="AD44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3" t="s">
        <v>4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3" t="s">
        <v>34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74"/>
      <c r="X2" s="75"/>
      <c r="Y2" s="75"/>
      <c r="Z2" s="4"/>
      <c r="AA2" s="4"/>
    </row>
    <row r="3" spans="2:27" ht="12.75">
      <c r="B3" s="8" t="s">
        <v>53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3" t="s">
        <v>42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21.75" customHeight="1">
      <c r="C6" s="76" t="s">
        <v>29</v>
      </c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101"/>
    </row>
    <row r="7" spans="2:27" ht="18.75" customHeight="1">
      <c r="B7" s="102" t="s">
        <v>48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4"/>
      <c r="AA7" s="4"/>
    </row>
    <row r="8" spans="2:27" ht="18" customHeight="1">
      <c r="B8" s="104" t="s">
        <v>100</v>
      </c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4"/>
      <c r="AA8" s="4"/>
    </row>
    <row r="9" spans="2:29" ht="32.25" customHeight="1">
      <c r="B9" s="78" t="s">
        <v>11</v>
      </c>
      <c r="C9" s="95" t="s">
        <v>30</v>
      </c>
      <c r="D9" s="96"/>
      <c r="E9" s="96"/>
      <c r="F9" s="96"/>
      <c r="G9" s="96"/>
      <c r="H9" s="96"/>
      <c r="I9" s="96"/>
      <c r="J9" s="96"/>
      <c r="K9" s="96"/>
      <c r="L9" s="96"/>
      <c r="M9" s="96"/>
      <c r="N9" s="97"/>
      <c r="O9" s="82" t="s">
        <v>31</v>
      </c>
      <c r="P9" s="83"/>
      <c r="Q9" s="83"/>
      <c r="R9" s="84"/>
      <c r="S9" s="84"/>
      <c r="T9" s="85"/>
      <c r="U9" s="86" t="s">
        <v>27</v>
      </c>
      <c r="V9" s="94" t="s">
        <v>28</v>
      </c>
      <c r="W9" s="81" t="s">
        <v>24</v>
      </c>
      <c r="X9" s="81" t="s">
        <v>25</v>
      </c>
      <c r="Y9" s="81" t="s">
        <v>26</v>
      </c>
      <c r="Z9" s="4"/>
      <c r="AB9" s="7"/>
      <c r="AC9"/>
    </row>
    <row r="10" spans="2:29" ht="48.75" customHeight="1">
      <c r="B10" s="79"/>
      <c r="C10" s="73" t="s">
        <v>12</v>
      </c>
      <c r="D10" s="73" t="s">
        <v>13</v>
      </c>
      <c r="E10" s="73" t="s">
        <v>14</v>
      </c>
      <c r="F10" s="73" t="s">
        <v>15</v>
      </c>
      <c r="G10" s="73" t="s">
        <v>16</v>
      </c>
      <c r="H10" s="73" t="s">
        <v>17</v>
      </c>
      <c r="I10" s="73" t="s">
        <v>18</v>
      </c>
      <c r="J10" s="73" t="s">
        <v>19</v>
      </c>
      <c r="K10" s="73" t="s">
        <v>20</v>
      </c>
      <c r="L10" s="73" t="s">
        <v>21</v>
      </c>
      <c r="M10" s="89" t="s">
        <v>22</v>
      </c>
      <c r="N10" s="89" t="s">
        <v>23</v>
      </c>
      <c r="O10" s="89" t="s">
        <v>5</v>
      </c>
      <c r="P10" s="98" t="s">
        <v>6</v>
      </c>
      <c r="Q10" s="89" t="s">
        <v>8</v>
      </c>
      <c r="R10" s="89" t="s">
        <v>7</v>
      </c>
      <c r="S10" s="89" t="s">
        <v>9</v>
      </c>
      <c r="T10" s="89" t="s">
        <v>10</v>
      </c>
      <c r="U10" s="87"/>
      <c r="V10" s="92"/>
      <c r="W10" s="81"/>
      <c r="X10" s="81"/>
      <c r="Y10" s="81"/>
      <c r="Z10" s="4"/>
      <c r="AB10" s="7"/>
      <c r="AC10"/>
    </row>
    <row r="11" spans="2:29" ht="15.75" customHeight="1">
      <c r="B11" s="79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92"/>
      <c r="N11" s="92"/>
      <c r="O11" s="92"/>
      <c r="P11" s="99"/>
      <c r="Q11" s="90"/>
      <c r="R11" s="92"/>
      <c r="S11" s="92"/>
      <c r="T11" s="92"/>
      <c r="U11" s="87"/>
      <c r="V11" s="92"/>
      <c r="W11" s="81"/>
      <c r="X11" s="81"/>
      <c r="Y11" s="81"/>
      <c r="Z11" s="4"/>
      <c r="AB11" s="7"/>
      <c r="AC11"/>
    </row>
    <row r="12" spans="2:29" ht="21" customHeight="1">
      <c r="B12" s="80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93"/>
      <c r="N12" s="93"/>
      <c r="O12" s="93"/>
      <c r="P12" s="100"/>
      <c r="Q12" s="91"/>
      <c r="R12" s="93"/>
      <c r="S12" s="93"/>
      <c r="T12" s="93"/>
      <c r="U12" s="88"/>
      <c r="V12" s="93"/>
      <c r="W12" s="81"/>
      <c r="X12" s="81"/>
      <c r="Y12" s="81"/>
      <c r="Z12" s="4"/>
      <c r="AB12" s="7"/>
      <c r="AC12"/>
    </row>
    <row r="13" spans="2:28" s="13" customFormat="1" ht="12.75">
      <c r="B13" s="9">
        <v>1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29"/>
      <c r="Q13" s="28"/>
      <c r="R13" s="10"/>
      <c r="S13" s="11"/>
      <c r="T13" s="11"/>
      <c r="U13" s="11"/>
      <c r="V13" s="11"/>
      <c r="W13" s="62"/>
      <c r="X13" s="11"/>
      <c r="Y13" s="11"/>
      <c r="AA13" s="14">
        <f>SUM(C13:N13)</f>
        <v>0</v>
      </c>
      <c r="AB13" s="15" t="str">
        <f>IF(AA13=100,"ОК"," ")</f>
        <v> </v>
      </c>
    </row>
    <row r="14" spans="2:28" s="13" customFormat="1" ht="12.75">
      <c r="B14" s="9">
        <v>2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29"/>
      <c r="Q14" s="28"/>
      <c r="R14" s="10"/>
      <c r="S14" s="11"/>
      <c r="T14" s="11"/>
      <c r="U14" s="11"/>
      <c r="V14" s="11"/>
      <c r="W14" s="22"/>
      <c r="X14" s="11"/>
      <c r="Y14" s="11"/>
      <c r="AA14" s="14">
        <f aca="true" t="shared" si="0" ref="AA14:AA43">SUM(C14:N14)</f>
        <v>0</v>
      </c>
      <c r="AB14" s="15" t="str">
        <f>IF(AA14=100,"ОК"," ")</f>
        <v> </v>
      </c>
    </row>
    <row r="15" spans="2:28" s="13" customFormat="1" ht="12.75">
      <c r="B15" s="9">
        <v>3</v>
      </c>
      <c r="C15" s="17">
        <v>92.0774</v>
      </c>
      <c r="D15" s="17">
        <v>3.4025</v>
      </c>
      <c r="E15" s="17">
        <v>0.6758</v>
      </c>
      <c r="F15" s="17">
        <v>0.0644</v>
      </c>
      <c r="G15" s="17">
        <v>0.0985</v>
      </c>
      <c r="H15" s="17">
        <v>0.0002</v>
      </c>
      <c r="I15" s="17">
        <v>0.0215</v>
      </c>
      <c r="J15" s="17">
        <v>0.0176</v>
      </c>
      <c r="K15" s="17">
        <v>0.0376</v>
      </c>
      <c r="L15" s="17">
        <v>0.0058</v>
      </c>
      <c r="M15" s="17">
        <v>3.4691</v>
      </c>
      <c r="N15" s="17">
        <v>0.1296</v>
      </c>
      <c r="O15" s="17">
        <v>0.7198</v>
      </c>
      <c r="P15" s="29">
        <v>33.68</v>
      </c>
      <c r="Q15" s="28">
        <v>8044</v>
      </c>
      <c r="R15" s="29">
        <v>37.32</v>
      </c>
      <c r="S15" s="11">
        <v>8914</v>
      </c>
      <c r="T15" s="11">
        <v>48.27</v>
      </c>
      <c r="U15" s="11"/>
      <c r="V15" s="11"/>
      <c r="W15" s="62"/>
      <c r="X15" s="11"/>
      <c r="Y15" s="11"/>
      <c r="AA15" s="14">
        <f t="shared" si="0"/>
        <v>100</v>
      </c>
      <c r="AB15" s="15" t="str">
        <f>IF(AA15=100,"ОК"," ")</f>
        <v>ОК</v>
      </c>
    </row>
    <row r="16" spans="2:28" s="13" customFormat="1" ht="12.75">
      <c r="B16" s="9">
        <v>4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29"/>
      <c r="Q16" s="28"/>
      <c r="R16" s="29"/>
      <c r="S16" s="11"/>
      <c r="T16" s="11"/>
      <c r="U16" s="11"/>
      <c r="V16" s="11"/>
      <c r="W16" s="62"/>
      <c r="X16" s="11"/>
      <c r="Y16" s="11"/>
      <c r="AA16" s="14">
        <f t="shared" si="0"/>
        <v>0</v>
      </c>
      <c r="AB16" s="15" t="str">
        <f>IF(AA16=100,"ОК"," ")</f>
        <v> </v>
      </c>
    </row>
    <row r="17" spans="2:28" s="13" customFormat="1" ht="12.75">
      <c r="B17" s="9">
        <v>5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29"/>
      <c r="Q17" s="28"/>
      <c r="R17" s="29"/>
      <c r="S17" s="11"/>
      <c r="T17" s="11"/>
      <c r="U17" s="11"/>
      <c r="V17" s="11"/>
      <c r="W17" s="22"/>
      <c r="X17" s="11"/>
      <c r="Y17" s="11"/>
      <c r="AA17" s="14">
        <f t="shared" si="0"/>
        <v>0</v>
      </c>
      <c r="AB17" s="15" t="str">
        <f>IF(AA17=100,"ОК"," ")</f>
        <v> </v>
      </c>
    </row>
    <row r="18" spans="2:28" s="13" customFormat="1" ht="12.75">
      <c r="B18" s="9">
        <v>6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29"/>
      <c r="Q18" s="28"/>
      <c r="R18" s="29"/>
      <c r="S18" s="11"/>
      <c r="T18" s="11"/>
      <c r="U18" s="11"/>
      <c r="V18" s="11"/>
      <c r="W18" s="22"/>
      <c r="X18" s="11"/>
      <c r="Y18" s="11"/>
      <c r="AA18" s="14">
        <f t="shared" si="0"/>
        <v>0</v>
      </c>
      <c r="AB18" s="15"/>
    </row>
    <row r="19" spans="2:28" s="13" customFormat="1" ht="12.75">
      <c r="B19" s="9">
        <v>7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29"/>
      <c r="Q19" s="28"/>
      <c r="R19" s="29"/>
      <c r="S19" s="11"/>
      <c r="T19" s="11"/>
      <c r="U19" s="11"/>
      <c r="V19" s="11"/>
      <c r="W19" s="22"/>
      <c r="X19" s="11"/>
      <c r="Y19" s="11"/>
      <c r="AA19" s="14">
        <f t="shared" si="0"/>
        <v>0</v>
      </c>
      <c r="AB19" s="15"/>
    </row>
    <row r="20" spans="2:28" s="13" customFormat="1" ht="12.75">
      <c r="B20" s="9">
        <v>8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29"/>
      <c r="Q20" s="28"/>
      <c r="R20" s="29"/>
      <c r="S20" s="11"/>
      <c r="T20" s="11"/>
      <c r="U20" s="11"/>
      <c r="V20" s="11"/>
      <c r="W20" s="22"/>
      <c r="X20" s="11"/>
      <c r="Y20" s="11"/>
      <c r="AA20" s="14">
        <f t="shared" si="0"/>
        <v>0</v>
      </c>
      <c r="AB20" s="15"/>
    </row>
    <row r="21" spans="2:28" s="13" customFormat="1" ht="12.75">
      <c r="B21" s="9">
        <v>9</v>
      </c>
      <c r="C21" s="17">
        <v>92.0205</v>
      </c>
      <c r="D21" s="17">
        <v>3.4399</v>
      </c>
      <c r="E21" s="17">
        <v>0.7158</v>
      </c>
      <c r="F21" s="17">
        <v>0.0716</v>
      </c>
      <c r="G21" s="17">
        <v>0.1082</v>
      </c>
      <c r="H21" s="17">
        <v>0.0003</v>
      </c>
      <c r="I21" s="17">
        <v>0.0237</v>
      </c>
      <c r="J21" s="17">
        <v>0.0195</v>
      </c>
      <c r="K21" s="17">
        <v>0.0566</v>
      </c>
      <c r="L21" s="17">
        <v>0.0068</v>
      </c>
      <c r="M21" s="17">
        <v>3.3794</v>
      </c>
      <c r="N21" s="17">
        <v>0.1577</v>
      </c>
      <c r="O21" s="17">
        <v>0.7213</v>
      </c>
      <c r="P21" s="29">
        <v>33.77</v>
      </c>
      <c r="Q21" s="28">
        <v>8066</v>
      </c>
      <c r="R21" s="29">
        <v>37.42</v>
      </c>
      <c r="S21" s="11">
        <v>8938</v>
      </c>
      <c r="T21" s="11">
        <v>48.35</v>
      </c>
      <c r="U21" s="11"/>
      <c r="V21" s="11"/>
      <c r="W21" s="62"/>
      <c r="X21" s="11"/>
      <c r="Y21" s="11"/>
      <c r="AA21" s="14">
        <f t="shared" si="0"/>
        <v>100</v>
      </c>
      <c r="AB21" s="15"/>
    </row>
    <row r="22" spans="2:28" s="13" customFormat="1" ht="12.75">
      <c r="B22" s="9">
        <v>10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29"/>
      <c r="Q22" s="28"/>
      <c r="R22" s="29"/>
      <c r="S22" s="11"/>
      <c r="T22" s="11"/>
      <c r="U22" s="11"/>
      <c r="V22" s="11"/>
      <c r="W22" s="22"/>
      <c r="X22" s="11"/>
      <c r="Y22" s="11"/>
      <c r="AA22" s="14">
        <f t="shared" si="0"/>
        <v>0</v>
      </c>
      <c r="AB22" s="15"/>
    </row>
    <row r="23" spans="2:28" s="13" customFormat="1" ht="12.75">
      <c r="B23" s="9">
        <v>11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29"/>
      <c r="Q23" s="28"/>
      <c r="R23" s="29"/>
      <c r="S23" s="11"/>
      <c r="T23" s="29"/>
      <c r="U23" s="11"/>
      <c r="V23" s="11"/>
      <c r="W23" s="22"/>
      <c r="X23" s="11"/>
      <c r="Y23" s="11"/>
      <c r="AA23" s="14">
        <f t="shared" si="0"/>
        <v>0</v>
      </c>
      <c r="AB23" s="15"/>
    </row>
    <row r="24" spans="2:28" s="13" customFormat="1" ht="12.75">
      <c r="B24" s="9">
        <v>12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29"/>
      <c r="Q24" s="28"/>
      <c r="R24" s="29"/>
      <c r="S24" s="11"/>
      <c r="T24" s="11"/>
      <c r="U24" s="11"/>
      <c r="V24" s="11"/>
      <c r="W24" s="22"/>
      <c r="X24" s="11"/>
      <c r="Y24" s="11"/>
      <c r="AA24" s="14">
        <f t="shared" si="0"/>
        <v>0</v>
      </c>
      <c r="AB24" s="15" t="str">
        <f>IF(AA24=100,"ОК"," ")</f>
        <v> </v>
      </c>
    </row>
    <row r="25" spans="2:28" s="13" customFormat="1" ht="12.75">
      <c r="B25" s="9">
        <v>13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29"/>
      <c r="Q25" s="28"/>
      <c r="R25" s="29"/>
      <c r="S25" s="11"/>
      <c r="T25" s="11"/>
      <c r="U25" s="11"/>
      <c r="V25" s="11"/>
      <c r="W25" s="62"/>
      <c r="X25" s="11"/>
      <c r="Y25" s="11"/>
      <c r="AA25" s="14">
        <f t="shared" si="0"/>
        <v>0</v>
      </c>
      <c r="AB25" s="15" t="str">
        <f aca="true" t="shared" si="1" ref="AB25:AB36">IF(AA25=100,"ОК"," ")</f>
        <v> </v>
      </c>
    </row>
    <row r="26" spans="2:28" s="13" customFormat="1" ht="12.75">
      <c r="B26" s="9">
        <v>14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29"/>
      <c r="Q26" s="28"/>
      <c r="R26" s="29"/>
      <c r="S26" s="11"/>
      <c r="T26" s="11"/>
      <c r="U26" s="11"/>
      <c r="V26" s="11"/>
      <c r="W26" s="22"/>
      <c r="X26" s="11"/>
      <c r="Y26" s="11"/>
      <c r="AA26" s="14">
        <f t="shared" si="0"/>
        <v>0</v>
      </c>
      <c r="AB26" s="15" t="str">
        <f t="shared" si="1"/>
        <v> </v>
      </c>
    </row>
    <row r="27" spans="2:28" s="13" customFormat="1" ht="12.75">
      <c r="B27" s="9">
        <v>15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29"/>
      <c r="Q27" s="28"/>
      <c r="R27" s="29"/>
      <c r="S27" s="11"/>
      <c r="T27" s="11"/>
      <c r="U27" s="11"/>
      <c r="V27" s="11"/>
      <c r="W27" s="22"/>
      <c r="X27" s="11"/>
      <c r="Y27" s="17"/>
      <c r="AA27" s="14">
        <f t="shared" si="0"/>
        <v>0</v>
      </c>
      <c r="AB27" s="15" t="str">
        <f t="shared" si="1"/>
        <v> </v>
      </c>
    </row>
    <row r="28" spans="2:28" s="13" customFormat="1" ht="12.75">
      <c r="B28" s="16">
        <v>16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29"/>
      <c r="Q28" s="28"/>
      <c r="R28" s="29"/>
      <c r="S28" s="11"/>
      <c r="T28" s="11"/>
      <c r="U28" s="11"/>
      <c r="V28" s="11"/>
      <c r="W28" s="12"/>
      <c r="X28" s="11"/>
      <c r="Y28" s="17"/>
      <c r="AA28" s="14">
        <f t="shared" si="0"/>
        <v>0</v>
      </c>
      <c r="AB28" s="15" t="str">
        <f t="shared" si="1"/>
        <v> </v>
      </c>
    </row>
    <row r="29" spans="2:28" s="13" customFormat="1" ht="12.75">
      <c r="B29" s="16">
        <v>17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29"/>
      <c r="Q29" s="28"/>
      <c r="R29" s="29"/>
      <c r="S29" s="11"/>
      <c r="T29" s="11"/>
      <c r="U29" s="11">
        <v>-8.6</v>
      </c>
      <c r="V29" s="11"/>
      <c r="W29" s="22" t="s">
        <v>43</v>
      </c>
      <c r="X29" s="11"/>
      <c r="Y29" s="17"/>
      <c r="AA29" s="14">
        <f t="shared" si="0"/>
        <v>0</v>
      </c>
      <c r="AB29" s="15" t="str">
        <f t="shared" si="1"/>
        <v> </v>
      </c>
    </row>
    <row r="30" spans="2:28" s="13" customFormat="1" ht="12.75">
      <c r="B30" s="16">
        <v>18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29"/>
      <c r="Q30" s="28"/>
      <c r="R30" s="29"/>
      <c r="S30" s="11"/>
      <c r="T30" s="11"/>
      <c r="U30" s="11"/>
      <c r="V30" s="11"/>
      <c r="W30" s="12"/>
      <c r="X30" s="11"/>
      <c r="Y30" s="17"/>
      <c r="AA30" s="14">
        <f t="shared" si="0"/>
        <v>0</v>
      </c>
      <c r="AB30" s="15" t="str">
        <f t="shared" si="1"/>
        <v> </v>
      </c>
    </row>
    <row r="31" spans="2:28" s="13" customFormat="1" ht="12.75">
      <c r="B31" s="16">
        <v>19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29"/>
      <c r="Q31" s="28"/>
      <c r="R31" s="29"/>
      <c r="S31" s="11"/>
      <c r="T31" s="11"/>
      <c r="U31" s="11"/>
      <c r="V31" s="11"/>
      <c r="W31" s="12"/>
      <c r="X31" s="11"/>
      <c r="Y31" s="17"/>
      <c r="AA31" s="14">
        <f t="shared" si="0"/>
        <v>0</v>
      </c>
      <c r="AB31" s="15" t="str">
        <f t="shared" si="1"/>
        <v> </v>
      </c>
    </row>
    <row r="32" spans="2:28" s="13" customFormat="1" ht="12.75">
      <c r="B32" s="16">
        <v>20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29"/>
      <c r="Q32" s="28"/>
      <c r="R32" s="29"/>
      <c r="S32" s="11"/>
      <c r="T32" s="11"/>
      <c r="U32" s="11"/>
      <c r="V32" s="11"/>
      <c r="W32" s="22"/>
      <c r="X32" s="11"/>
      <c r="Y32" s="17"/>
      <c r="AA32" s="14">
        <f t="shared" si="0"/>
        <v>0</v>
      </c>
      <c r="AB32" s="15" t="str">
        <f t="shared" si="1"/>
        <v> </v>
      </c>
    </row>
    <row r="33" spans="2:28" s="13" customFormat="1" ht="12.75">
      <c r="B33" s="16">
        <v>21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29"/>
      <c r="Q33" s="28"/>
      <c r="R33" s="29"/>
      <c r="S33" s="11"/>
      <c r="T33" s="11"/>
      <c r="U33" s="11"/>
      <c r="V33" s="11"/>
      <c r="W33" s="22"/>
      <c r="X33" s="11"/>
      <c r="Y33" s="17"/>
      <c r="AA33" s="14">
        <f t="shared" si="0"/>
        <v>0</v>
      </c>
      <c r="AB33" s="15" t="str">
        <f t="shared" si="1"/>
        <v> </v>
      </c>
    </row>
    <row r="34" spans="2:28" s="13" customFormat="1" ht="12.75">
      <c r="B34" s="16">
        <v>22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29"/>
      <c r="Q34" s="28"/>
      <c r="R34" s="29"/>
      <c r="S34" s="11"/>
      <c r="T34" s="11"/>
      <c r="U34" s="11"/>
      <c r="V34" s="11"/>
      <c r="W34" s="62"/>
      <c r="X34" s="11"/>
      <c r="Y34" s="17"/>
      <c r="AA34" s="14">
        <f t="shared" si="0"/>
        <v>0</v>
      </c>
      <c r="AB34" s="15" t="str">
        <f t="shared" si="1"/>
        <v> </v>
      </c>
    </row>
    <row r="35" spans="2:28" s="13" customFormat="1" ht="12.75">
      <c r="B35" s="16">
        <v>23</v>
      </c>
      <c r="C35" s="17">
        <v>92.0614</v>
      </c>
      <c r="D35" s="17">
        <v>3.4022</v>
      </c>
      <c r="E35" s="17">
        <v>0.6608</v>
      </c>
      <c r="F35" s="17">
        <v>0.0621</v>
      </c>
      <c r="G35" s="17">
        <v>0.0934</v>
      </c>
      <c r="H35" s="17">
        <v>0.0028</v>
      </c>
      <c r="I35" s="17">
        <v>0.02</v>
      </c>
      <c r="J35" s="17">
        <v>0.0157</v>
      </c>
      <c r="K35" s="17">
        <v>0.0411</v>
      </c>
      <c r="L35" s="17">
        <v>0.0059</v>
      </c>
      <c r="M35" s="17">
        <v>3.4987</v>
      </c>
      <c r="N35" s="17">
        <v>0.1359</v>
      </c>
      <c r="O35" s="17">
        <v>0.7198</v>
      </c>
      <c r="P35" s="29">
        <v>33.66</v>
      </c>
      <c r="Q35" s="28">
        <v>8040</v>
      </c>
      <c r="R35" s="29">
        <v>37.29</v>
      </c>
      <c r="S35" s="11">
        <v>8907</v>
      </c>
      <c r="T35" s="11">
        <v>48.24</v>
      </c>
      <c r="U35" s="11"/>
      <c r="V35" s="11"/>
      <c r="W35" s="22"/>
      <c r="X35" s="11"/>
      <c r="Y35" s="17"/>
      <c r="AA35" s="14">
        <f t="shared" si="0"/>
        <v>99.99999999999999</v>
      </c>
      <c r="AB35" s="15" t="str">
        <f t="shared" si="1"/>
        <v>ОК</v>
      </c>
    </row>
    <row r="36" spans="2:28" s="13" customFormat="1" ht="12.75">
      <c r="B36" s="16">
        <v>24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29"/>
      <c r="Q36" s="28"/>
      <c r="R36" s="29"/>
      <c r="S36" s="11"/>
      <c r="T36" s="11"/>
      <c r="U36" s="10">
        <v>-9</v>
      </c>
      <c r="V36" s="11"/>
      <c r="W36" s="62"/>
      <c r="X36" s="11"/>
      <c r="Y36" s="11"/>
      <c r="AA36" s="14">
        <f t="shared" si="0"/>
        <v>0</v>
      </c>
      <c r="AB36" s="15" t="str">
        <f t="shared" si="1"/>
        <v> </v>
      </c>
    </row>
    <row r="37" spans="2:28" s="13" customFormat="1" ht="12.75">
      <c r="B37" s="16">
        <v>25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29"/>
      <c r="Q37" s="28"/>
      <c r="R37" s="29"/>
      <c r="S37" s="11"/>
      <c r="T37" s="11"/>
      <c r="U37" s="11"/>
      <c r="V37" s="11"/>
      <c r="W37" s="22"/>
      <c r="X37" s="11"/>
      <c r="Y37" s="11"/>
      <c r="AA37" s="14">
        <f t="shared" si="0"/>
        <v>0</v>
      </c>
      <c r="AB37" s="15" t="str">
        <f>IF(AA37=100,"ОК"," ")</f>
        <v> </v>
      </c>
    </row>
    <row r="38" spans="2:28" s="13" customFormat="1" ht="12.75">
      <c r="B38" s="16">
        <v>26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29"/>
      <c r="Q38" s="28"/>
      <c r="R38" s="29"/>
      <c r="S38" s="11"/>
      <c r="T38" s="11"/>
      <c r="U38" s="11"/>
      <c r="V38" s="11"/>
      <c r="W38" s="22"/>
      <c r="X38" s="11"/>
      <c r="Y38" s="17"/>
      <c r="AA38" s="14">
        <f t="shared" si="0"/>
        <v>0</v>
      </c>
      <c r="AB38" s="15" t="str">
        <f aca="true" t="shared" si="2" ref="AB38:AB43">IF(AA38=100,"ОК"," ")</f>
        <v> </v>
      </c>
    </row>
    <row r="39" spans="2:28" s="13" customFormat="1" ht="12.75">
      <c r="B39" s="16">
        <v>27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29"/>
      <c r="Q39" s="28"/>
      <c r="R39" s="29"/>
      <c r="S39" s="11"/>
      <c r="T39" s="11"/>
      <c r="U39" s="11"/>
      <c r="V39" s="11"/>
      <c r="W39" s="22"/>
      <c r="X39" s="12"/>
      <c r="Y39" s="12"/>
      <c r="AA39" s="14">
        <f t="shared" si="0"/>
        <v>0</v>
      </c>
      <c r="AB39" s="15" t="str">
        <f t="shared" si="2"/>
        <v> </v>
      </c>
    </row>
    <row r="40" spans="2:28" s="13" customFormat="1" ht="12.75">
      <c r="B40" s="16">
        <v>28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29"/>
      <c r="Q40" s="28"/>
      <c r="R40" s="29"/>
      <c r="S40" s="11"/>
      <c r="T40" s="11"/>
      <c r="U40" s="11"/>
      <c r="V40" s="11"/>
      <c r="W40" s="22"/>
      <c r="X40" s="12"/>
      <c r="Y40" s="17"/>
      <c r="AA40" s="14">
        <f t="shared" si="0"/>
        <v>0</v>
      </c>
      <c r="AB40" s="15" t="str">
        <f t="shared" si="2"/>
        <v> </v>
      </c>
    </row>
    <row r="41" spans="2:28" s="13" customFormat="1" ht="12.75">
      <c r="B41" s="16">
        <v>29</v>
      </c>
      <c r="C41" s="17">
        <v>92.3814</v>
      </c>
      <c r="D41" s="17">
        <v>3.3034</v>
      </c>
      <c r="E41" s="17">
        <v>0.6696</v>
      </c>
      <c r="F41" s="17">
        <v>0.0653</v>
      </c>
      <c r="G41" s="17">
        <v>0.095</v>
      </c>
      <c r="H41" s="17">
        <v>0.0036</v>
      </c>
      <c r="I41" s="17">
        <v>0.0206</v>
      </c>
      <c r="J41" s="17">
        <v>0.0163</v>
      </c>
      <c r="K41" s="17">
        <v>0.0246</v>
      </c>
      <c r="L41" s="17">
        <v>0.0057</v>
      </c>
      <c r="M41" s="17">
        <v>3.2534</v>
      </c>
      <c r="N41" s="17">
        <v>0.1611</v>
      </c>
      <c r="O41" s="17">
        <v>0.718</v>
      </c>
      <c r="P41" s="29">
        <v>33.69</v>
      </c>
      <c r="Q41" s="28">
        <v>8047</v>
      </c>
      <c r="R41" s="29">
        <v>37.33</v>
      </c>
      <c r="S41" s="11">
        <v>8916</v>
      </c>
      <c r="T41" s="11">
        <v>48.35</v>
      </c>
      <c r="U41" s="11"/>
      <c r="V41" s="11"/>
      <c r="W41" s="62"/>
      <c r="X41" s="12"/>
      <c r="Y41" s="17"/>
      <c r="AA41" s="14">
        <f t="shared" si="0"/>
        <v>100.00000000000001</v>
      </c>
      <c r="AB41" s="15" t="str">
        <f t="shared" si="2"/>
        <v>ОК</v>
      </c>
    </row>
    <row r="42" spans="2:28" s="13" customFormat="1" ht="12.75">
      <c r="B42" s="16">
        <v>30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29"/>
      <c r="Q42" s="28"/>
      <c r="R42" s="29"/>
      <c r="S42" s="11"/>
      <c r="T42" s="11"/>
      <c r="U42" s="11">
        <v>-9.9</v>
      </c>
      <c r="V42" s="11"/>
      <c r="W42" s="22"/>
      <c r="X42" s="12"/>
      <c r="Y42" s="23"/>
      <c r="AA42" s="14">
        <f t="shared" si="0"/>
        <v>0</v>
      </c>
      <c r="AB42" s="15" t="str">
        <f t="shared" si="2"/>
        <v> </v>
      </c>
    </row>
    <row r="43" spans="2:28" s="13" customFormat="1" ht="12" customHeight="1"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29"/>
      <c r="Q43" s="28"/>
      <c r="R43" s="29"/>
      <c r="S43" s="11"/>
      <c r="T43" s="11"/>
      <c r="U43" s="11"/>
      <c r="V43" s="11"/>
      <c r="W43" s="12"/>
      <c r="X43" s="12"/>
      <c r="Y43" s="23"/>
      <c r="AA43" s="14">
        <f t="shared" si="0"/>
        <v>0</v>
      </c>
      <c r="AB43" s="15" t="str">
        <f t="shared" si="2"/>
        <v> </v>
      </c>
    </row>
    <row r="44" spans="2:29" ht="12.75" customHeight="1"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20"/>
      <c r="AA44" s="5"/>
      <c r="AB44" s="6"/>
      <c r="AC44"/>
    </row>
    <row r="45" spans="3:24" ht="12.75"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</row>
    <row r="46" spans="3:24" ht="12.75"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19"/>
      <c r="R46" s="19"/>
      <c r="S46" s="19"/>
      <c r="T46" s="19"/>
      <c r="U46" s="19"/>
      <c r="V46" s="19"/>
      <c r="W46" s="19"/>
      <c r="X46" s="19"/>
    </row>
    <row r="47" spans="3:20" ht="12.75">
      <c r="C47" s="26" t="s">
        <v>106</v>
      </c>
      <c r="D47" s="24"/>
      <c r="E47" s="24"/>
      <c r="F47" s="24"/>
      <c r="G47" s="24"/>
      <c r="H47" s="24"/>
      <c r="I47" s="24"/>
      <c r="J47" s="24"/>
      <c r="K47" s="24"/>
      <c r="L47" s="24" t="s">
        <v>107</v>
      </c>
      <c r="M47" s="24"/>
      <c r="N47" s="24"/>
      <c r="O47" s="24"/>
      <c r="P47" s="24"/>
      <c r="Q47" s="24"/>
      <c r="R47" s="24"/>
      <c r="S47" s="24" t="s">
        <v>108</v>
      </c>
      <c r="T47" s="24"/>
    </row>
    <row r="48" spans="3:22" ht="12.75">
      <c r="C48" s="1" t="s">
        <v>32</v>
      </c>
      <c r="L48" s="2" t="s">
        <v>0</v>
      </c>
      <c r="N48" s="2"/>
      <c r="P48" s="2" t="s">
        <v>1</v>
      </c>
      <c r="T48" s="2" t="s">
        <v>2</v>
      </c>
      <c r="U48" s="2"/>
      <c r="V48" s="2"/>
    </row>
    <row r="49" spans="3:20" ht="18" customHeight="1">
      <c r="C49" s="26" t="s">
        <v>41</v>
      </c>
      <c r="D49" s="27"/>
      <c r="E49" s="27"/>
      <c r="F49" s="27"/>
      <c r="G49" s="27"/>
      <c r="H49" s="27"/>
      <c r="I49" s="27"/>
      <c r="J49" s="27"/>
      <c r="K49" s="27"/>
      <c r="L49" s="27" t="s">
        <v>35</v>
      </c>
      <c r="M49" s="27"/>
      <c r="N49" s="27"/>
      <c r="O49" s="27"/>
      <c r="P49" s="27"/>
      <c r="Q49" s="27"/>
      <c r="R49" s="27"/>
      <c r="S49" s="24" t="s">
        <v>108</v>
      </c>
      <c r="T49" s="27"/>
    </row>
    <row r="50" spans="3:22" ht="12.75">
      <c r="C50" s="1" t="s">
        <v>33</v>
      </c>
      <c r="G50" s="68"/>
      <c r="H50" s="68"/>
      <c r="I50" s="68"/>
      <c r="J50" s="68"/>
      <c r="K50" s="68"/>
      <c r="L50" s="2" t="s">
        <v>0</v>
      </c>
      <c r="M50" s="68"/>
      <c r="N50" s="68"/>
      <c r="O50" s="68"/>
      <c r="P50" s="2" t="s">
        <v>1</v>
      </c>
      <c r="Q50" s="68"/>
      <c r="R50" s="68"/>
      <c r="S50" s="68"/>
      <c r="T50" s="2" t="s">
        <v>2</v>
      </c>
      <c r="U50" s="2"/>
      <c r="V50" s="2"/>
    </row>
    <row r="52" spans="3:25" ht="12.75"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</row>
  </sheetData>
  <sheetProtection/>
  <mergeCells count="32">
    <mergeCell ref="W2:Y2"/>
    <mergeCell ref="C6:AA6"/>
    <mergeCell ref="B7:Y7"/>
    <mergeCell ref="B8:Y8"/>
    <mergeCell ref="B9:B12"/>
    <mergeCell ref="C9:N9"/>
    <mergeCell ref="H10:H12"/>
    <mergeCell ref="Q10:Q12"/>
    <mergeCell ref="T10:T12"/>
    <mergeCell ref="V9:V12"/>
    <mergeCell ref="Y9:Y12"/>
    <mergeCell ref="C10:C12"/>
    <mergeCell ref="O9:T9"/>
    <mergeCell ref="U9:U12"/>
    <mergeCell ref="X9:X12"/>
    <mergeCell ref="E10:E12"/>
    <mergeCell ref="W9:W12"/>
    <mergeCell ref="G10:G12"/>
    <mergeCell ref="O10:O12"/>
    <mergeCell ref="P10:P12"/>
    <mergeCell ref="D10:D12"/>
    <mergeCell ref="S10:S12"/>
    <mergeCell ref="B44:X44"/>
    <mergeCell ref="C45:X45"/>
    <mergeCell ref="K10:K12"/>
    <mergeCell ref="L10:L12"/>
    <mergeCell ref="M10:M12"/>
    <mergeCell ref="N10:N12"/>
    <mergeCell ref="F10:F12"/>
    <mergeCell ref="I10:I12"/>
    <mergeCell ref="J10:J12"/>
    <mergeCell ref="R10:R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AC52"/>
  <sheetViews>
    <sheetView view="pageBreakPreview" zoomScaleSheetLayoutView="100" workbookViewId="0" topLeftCell="A10">
      <selection activeCell="C13" sqref="C13:W42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3" t="s">
        <v>4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3" t="s">
        <v>34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74"/>
      <c r="X2" s="75"/>
      <c r="Y2" s="75"/>
      <c r="Z2" s="4"/>
      <c r="AA2" s="4"/>
    </row>
    <row r="3" spans="2:27" ht="12.75">
      <c r="B3" s="8" t="s">
        <v>53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3" t="s">
        <v>42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21.75" customHeight="1">
      <c r="C6" s="76" t="s">
        <v>29</v>
      </c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101"/>
    </row>
    <row r="7" spans="2:27" ht="22.5" customHeight="1">
      <c r="B7" s="102" t="s">
        <v>95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4"/>
      <c r="AA7" s="4"/>
    </row>
    <row r="8" spans="2:27" ht="18" customHeight="1">
      <c r="B8" s="104" t="s">
        <v>101</v>
      </c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4"/>
      <c r="AA8" s="4"/>
    </row>
    <row r="9" spans="2:29" ht="32.25" customHeight="1">
      <c r="B9" s="78" t="s">
        <v>11</v>
      </c>
      <c r="C9" s="95" t="s">
        <v>30</v>
      </c>
      <c r="D9" s="96"/>
      <c r="E9" s="96"/>
      <c r="F9" s="96"/>
      <c r="G9" s="96"/>
      <c r="H9" s="96"/>
      <c r="I9" s="96"/>
      <c r="J9" s="96"/>
      <c r="K9" s="96"/>
      <c r="L9" s="96"/>
      <c r="M9" s="96"/>
      <c r="N9" s="97"/>
      <c r="O9" s="82" t="s">
        <v>31</v>
      </c>
      <c r="P9" s="83"/>
      <c r="Q9" s="83"/>
      <c r="R9" s="84"/>
      <c r="S9" s="84"/>
      <c r="T9" s="85"/>
      <c r="U9" s="86" t="s">
        <v>27</v>
      </c>
      <c r="V9" s="94" t="s">
        <v>28</v>
      </c>
      <c r="W9" s="81" t="s">
        <v>24</v>
      </c>
      <c r="X9" s="81" t="s">
        <v>25</v>
      </c>
      <c r="Y9" s="81" t="s">
        <v>26</v>
      </c>
      <c r="Z9" s="4"/>
      <c r="AB9" s="7"/>
      <c r="AC9"/>
    </row>
    <row r="10" spans="2:29" ht="48.75" customHeight="1">
      <c r="B10" s="79"/>
      <c r="C10" s="73" t="s">
        <v>12</v>
      </c>
      <c r="D10" s="73" t="s">
        <v>13</v>
      </c>
      <c r="E10" s="73" t="s">
        <v>14</v>
      </c>
      <c r="F10" s="73" t="s">
        <v>15</v>
      </c>
      <c r="G10" s="73" t="s">
        <v>16</v>
      </c>
      <c r="H10" s="73" t="s">
        <v>17</v>
      </c>
      <c r="I10" s="73" t="s">
        <v>18</v>
      </c>
      <c r="J10" s="73" t="s">
        <v>19</v>
      </c>
      <c r="K10" s="73" t="s">
        <v>20</v>
      </c>
      <c r="L10" s="73" t="s">
        <v>21</v>
      </c>
      <c r="M10" s="89" t="s">
        <v>22</v>
      </c>
      <c r="N10" s="89" t="s">
        <v>23</v>
      </c>
      <c r="O10" s="89" t="s">
        <v>5</v>
      </c>
      <c r="P10" s="98" t="s">
        <v>6</v>
      </c>
      <c r="Q10" s="89" t="s">
        <v>8</v>
      </c>
      <c r="R10" s="89" t="s">
        <v>7</v>
      </c>
      <c r="S10" s="89" t="s">
        <v>9</v>
      </c>
      <c r="T10" s="89" t="s">
        <v>10</v>
      </c>
      <c r="U10" s="87"/>
      <c r="V10" s="92"/>
      <c r="W10" s="81"/>
      <c r="X10" s="81"/>
      <c r="Y10" s="81"/>
      <c r="Z10" s="4"/>
      <c r="AB10" s="7"/>
      <c r="AC10"/>
    </row>
    <row r="11" spans="2:29" ht="15.75" customHeight="1">
      <c r="B11" s="79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92"/>
      <c r="N11" s="92"/>
      <c r="O11" s="92"/>
      <c r="P11" s="99"/>
      <c r="Q11" s="90"/>
      <c r="R11" s="92"/>
      <c r="S11" s="92"/>
      <c r="T11" s="92"/>
      <c r="U11" s="87"/>
      <c r="V11" s="92"/>
      <c r="W11" s="81"/>
      <c r="X11" s="81"/>
      <c r="Y11" s="81"/>
      <c r="Z11" s="4"/>
      <c r="AB11" s="7"/>
      <c r="AC11"/>
    </row>
    <row r="12" spans="2:29" ht="21" customHeight="1">
      <c r="B12" s="80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93"/>
      <c r="N12" s="93"/>
      <c r="O12" s="93"/>
      <c r="P12" s="100"/>
      <c r="Q12" s="91"/>
      <c r="R12" s="93"/>
      <c r="S12" s="93"/>
      <c r="T12" s="93"/>
      <c r="U12" s="88"/>
      <c r="V12" s="93"/>
      <c r="W12" s="81"/>
      <c r="X12" s="81"/>
      <c r="Y12" s="81"/>
      <c r="Z12" s="4"/>
      <c r="AB12" s="7"/>
      <c r="AC12"/>
    </row>
    <row r="13" spans="2:28" s="13" customFormat="1" ht="12.75">
      <c r="B13" s="9">
        <v>1</v>
      </c>
      <c r="C13" s="17">
        <v>92.4008</v>
      </c>
      <c r="D13" s="17">
        <v>3.1129</v>
      </c>
      <c r="E13" s="17">
        <v>0.5659</v>
      </c>
      <c r="F13" s="17">
        <v>0.0507</v>
      </c>
      <c r="G13" s="17">
        <v>0.0792</v>
      </c>
      <c r="H13" s="17">
        <v>0.0002</v>
      </c>
      <c r="I13" s="17">
        <v>0.0162</v>
      </c>
      <c r="J13" s="17">
        <v>0.0133</v>
      </c>
      <c r="K13" s="17">
        <v>0.014</v>
      </c>
      <c r="L13" s="17">
        <v>0.0052</v>
      </c>
      <c r="M13" s="17">
        <v>3.6543</v>
      </c>
      <c r="N13" s="17">
        <v>0.0873</v>
      </c>
      <c r="O13" s="17">
        <v>0.7157</v>
      </c>
      <c r="P13" s="29">
        <v>33.43</v>
      </c>
      <c r="Q13" s="28">
        <v>7985</v>
      </c>
      <c r="R13" s="29">
        <v>37.05</v>
      </c>
      <c r="S13" s="11">
        <v>8849</v>
      </c>
      <c r="T13" s="11">
        <v>48.06</v>
      </c>
      <c r="U13" s="11"/>
      <c r="V13" s="11"/>
      <c r="W13" s="62"/>
      <c r="X13" s="11"/>
      <c r="Y13" s="11"/>
      <c r="AA13" s="14">
        <f>SUM(C13:N13)</f>
        <v>100.00000000000001</v>
      </c>
      <c r="AB13" s="15" t="str">
        <f>IF(AA13=100,"ОК"," ")</f>
        <v>ОК</v>
      </c>
    </row>
    <row r="14" spans="2:28" s="13" customFormat="1" ht="12.75">
      <c r="B14" s="9">
        <v>2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29"/>
      <c r="Q14" s="28"/>
      <c r="R14" s="10"/>
      <c r="S14" s="11"/>
      <c r="T14" s="11"/>
      <c r="U14" s="11"/>
      <c r="V14" s="11"/>
      <c r="W14" s="22"/>
      <c r="X14" s="11"/>
      <c r="Y14" s="11"/>
      <c r="AA14" s="14">
        <f aca="true" t="shared" si="0" ref="AA14:AA43">SUM(C14:N14)</f>
        <v>0</v>
      </c>
      <c r="AB14" s="15" t="str">
        <f>IF(AA14=100,"ОК"," ")</f>
        <v> </v>
      </c>
    </row>
    <row r="15" spans="2:28" s="13" customFormat="1" ht="12.75">
      <c r="B15" s="9">
        <v>3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29"/>
      <c r="Q15" s="28"/>
      <c r="R15" s="10"/>
      <c r="S15" s="11"/>
      <c r="T15" s="11"/>
      <c r="U15" s="11"/>
      <c r="V15" s="11"/>
      <c r="W15" s="62"/>
      <c r="X15" s="11"/>
      <c r="Y15" s="11"/>
      <c r="AA15" s="14">
        <f t="shared" si="0"/>
        <v>0</v>
      </c>
      <c r="AB15" s="15" t="str">
        <f>IF(AA15=100,"ОК"," ")</f>
        <v> </v>
      </c>
    </row>
    <row r="16" spans="2:28" s="13" customFormat="1" ht="12.75">
      <c r="B16" s="9">
        <v>4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29"/>
      <c r="Q16" s="28"/>
      <c r="R16" s="29"/>
      <c r="S16" s="11"/>
      <c r="T16" s="11"/>
      <c r="U16" s="11"/>
      <c r="V16" s="11"/>
      <c r="W16" s="62"/>
      <c r="X16" s="11"/>
      <c r="Y16" s="11"/>
      <c r="AA16" s="14">
        <f t="shared" si="0"/>
        <v>0</v>
      </c>
      <c r="AB16" s="15" t="str">
        <f>IF(AA16=100,"ОК"," ")</f>
        <v> </v>
      </c>
    </row>
    <row r="17" spans="2:28" s="13" customFormat="1" ht="12.75">
      <c r="B17" s="9">
        <v>5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29"/>
      <c r="Q17" s="28"/>
      <c r="R17" s="10"/>
      <c r="S17" s="11"/>
      <c r="T17" s="11"/>
      <c r="U17" s="11"/>
      <c r="V17" s="11"/>
      <c r="W17" s="22"/>
      <c r="X17" s="11"/>
      <c r="Y17" s="11"/>
      <c r="AA17" s="14">
        <f t="shared" si="0"/>
        <v>0</v>
      </c>
      <c r="AB17" s="15" t="str">
        <f aca="true" t="shared" si="1" ref="AB17:AB28">IF(AA17=100,"ОК"," ")</f>
        <v> </v>
      </c>
    </row>
    <row r="18" spans="2:28" s="13" customFormat="1" ht="12.75">
      <c r="B18" s="9">
        <v>6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29"/>
      <c r="Q18" s="28"/>
      <c r="R18" s="10"/>
      <c r="S18" s="11"/>
      <c r="T18" s="11"/>
      <c r="U18" s="11"/>
      <c r="V18" s="11"/>
      <c r="W18" s="22"/>
      <c r="X18" s="11"/>
      <c r="Y18" s="11"/>
      <c r="AA18" s="14">
        <f t="shared" si="0"/>
        <v>0</v>
      </c>
      <c r="AB18" s="15" t="str">
        <f t="shared" si="1"/>
        <v> </v>
      </c>
    </row>
    <row r="19" spans="2:28" s="13" customFormat="1" ht="12.75">
      <c r="B19" s="9">
        <v>7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29"/>
      <c r="Q19" s="28"/>
      <c r="R19" s="29"/>
      <c r="S19" s="11"/>
      <c r="T19" s="11"/>
      <c r="U19" s="11"/>
      <c r="V19" s="11"/>
      <c r="W19" s="22"/>
      <c r="X19" s="11"/>
      <c r="Y19" s="11"/>
      <c r="AA19" s="14">
        <f t="shared" si="0"/>
        <v>0</v>
      </c>
      <c r="AB19" s="15" t="str">
        <f t="shared" si="1"/>
        <v> </v>
      </c>
    </row>
    <row r="20" spans="2:28" s="13" customFormat="1" ht="12.75">
      <c r="B20" s="9">
        <v>8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29"/>
      <c r="Q20" s="28"/>
      <c r="R20" s="10"/>
      <c r="S20" s="11"/>
      <c r="T20" s="11"/>
      <c r="U20" s="11"/>
      <c r="V20" s="11"/>
      <c r="W20" s="22" t="s">
        <v>43</v>
      </c>
      <c r="X20" s="11"/>
      <c r="Y20" s="11"/>
      <c r="AA20" s="14">
        <f t="shared" si="0"/>
        <v>0</v>
      </c>
      <c r="AB20" s="15" t="str">
        <f t="shared" si="1"/>
        <v> </v>
      </c>
    </row>
    <row r="21" spans="2:28" s="13" customFormat="1" ht="12.75">
      <c r="B21" s="9">
        <v>9</v>
      </c>
      <c r="C21" s="17">
        <v>92.0793</v>
      </c>
      <c r="D21" s="17">
        <v>3.3276</v>
      </c>
      <c r="E21" s="17">
        <v>0.6075</v>
      </c>
      <c r="F21" s="17">
        <v>0.0548</v>
      </c>
      <c r="G21" s="17">
        <v>0.0849</v>
      </c>
      <c r="H21" s="17">
        <v>0.0015</v>
      </c>
      <c r="I21" s="17">
        <v>0.0174</v>
      </c>
      <c r="J21" s="17">
        <v>0.0139</v>
      </c>
      <c r="K21" s="17">
        <v>0.0146</v>
      </c>
      <c r="L21" s="17">
        <v>0.0052</v>
      </c>
      <c r="M21" s="17">
        <v>3.6988</v>
      </c>
      <c r="N21" s="17">
        <v>0.0945</v>
      </c>
      <c r="O21" s="17">
        <v>0.718</v>
      </c>
      <c r="P21" s="29">
        <v>33.5</v>
      </c>
      <c r="Q21" s="28">
        <v>8001</v>
      </c>
      <c r="R21" s="10">
        <v>37.13</v>
      </c>
      <c r="S21" s="11">
        <v>8868</v>
      </c>
      <c r="T21" s="11">
        <v>48.08</v>
      </c>
      <c r="U21" s="11"/>
      <c r="V21" s="11"/>
      <c r="W21" s="62"/>
      <c r="X21" s="11"/>
      <c r="Y21" s="11"/>
      <c r="AA21" s="14">
        <f t="shared" si="0"/>
        <v>100.00000000000001</v>
      </c>
      <c r="AB21" s="15" t="str">
        <f t="shared" si="1"/>
        <v>ОК</v>
      </c>
    </row>
    <row r="22" spans="2:28" s="13" customFormat="1" ht="12.75">
      <c r="B22" s="9">
        <v>10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29"/>
      <c r="Q22" s="28"/>
      <c r="R22" s="10"/>
      <c r="S22" s="11"/>
      <c r="T22" s="11"/>
      <c r="U22" s="11"/>
      <c r="V22" s="11"/>
      <c r="W22" s="22"/>
      <c r="X22" s="11"/>
      <c r="Y22" s="11"/>
      <c r="AA22" s="14">
        <f t="shared" si="0"/>
        <v>0</v>
      </c>
      <c r="AB22" s="15" t="str">
        <f t="shared" si="1"/>
        <v> </v>
      </c>
    </row>
    <row r="23" spans="2:28" s="13" customFormat="1" ht="12.75">
      <c r="B23" s="9">
        <v>11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29"/>
      <c r="Q23" s="28"/>
      <c r="R23" s="29"/>
      <c r="S23" s="11"/>
      <c r="T23" s="11"/>
      <c r="U23" s="11"/>
      <c r="V23" s="11"/>
      <c r="W23" s="62"/>
      <c r="X23" s="11"/>
      <c r="Y23" s="11"/>
      <c r="AA23" s="14">
        <f t="shared" si="0"/>
        <v>0</v>
      </c>
      <c r="AB23" s="15" t="str">
        <f t="shared" si="1"/>
        <v> </v>
      </c>
    </row>
    <row r="24" spans="2:28" s="13" customFormat="1" ht="12.75">
      <c r="B24" s="9">
        <v>12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29"/>
      <c r="Q24" s="28"/>
      <c r="R24" s="29"/>
      <c r="S24" s="11"/>
      <c r="T24" s="11"/>
      <c r="U24" s="11"/>
      <c r="V24" s="11"/>
      <c r="W24" s="22"/>
      <c r="X24" s="11"/>
      <c r="Y24" s="11"/>
      <c r="AA24" s="14">
        <f t="shared" si="0"/>
        <v>0</v>
      </c>
      <c r="AB24" s="15" t="str">
        <f t="shared" si="1"/>
        <v> </v>
      </c>
    </row>
    <row r="25" spans="2:28" s="13" customFormat="1" ht="12.75">
      <c r="B25" s="9">
        <v>13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29"/>
      <c r="Q25" s="28"/>
      <c r="R25" s="29"/>
      <c r="S25" s="11"/>
      <c r="T25" s="11"/>
      <c r="U25" s="11"/>
      <c r="V25" s="11"/>
      <c r="W25" s="62"/>
      <c r="X25" s="11"/>
      <c r="Y25" s="11"/>
      <c r="AA25" s="14">
        <f t="shared" si="0"/>
        <v>0</v>
      </c>
      <c r="AB25" s="15" t="str">
        <f t="shared" si="1"/>
        <v> </v>
      </c>
    </row>
    <row r="26" spans="2:28" s="13" customFormat="1" ht="12.75">
      <c r="B26" s="9">
        <v>14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29"/>
      <c r="Q26" s="28"/>
      <c r="R26" s="10"/>
      <c r="S26" s="11"/>
      <c r="T26" s="11"/>
      <c r="U26" s="10">
        <v>-13</v>
      </c>
      <c r="V26" s="11"/>
      <c r="W26" s="22"/>
      <c r="X26" s="11"/>
      <c r="Y26" s="11"/>
      <c r="AA26" s="14">
        <f t="shared" si="0"/>
        <v>0</v>
      </c>
      <c r="AB26" s="15" t="str">
        <f t="shared" si="1"/>
        <v> </v>
      </c>
    </row>
    <row r="27" spans="2:28" s="13" customFormat="1" ht="12.75">
      <c r="B27" s="9">
        <v>15</v>
      </c>
      <c r="C27" s="17">
        <v>92.0509</v>
      </c>
      <c r="D27" s="17">
        <v>3.3581</v>
      </c>
      <c r="E27" s="17">
        <v>0.6247</v>
      </c>
      <c r="F27" s="17">
        <v>0.0576</v>
      </c>
      <c r="G27" s="17">
        <v>0.0901</v>
      </c>
      <c r="H27" s="17">
        <v>0.0038</v>
      </c>
      <c r="I27" s="17">
        <v>0.0181</v>
      </c>
      <c r="J27" s="17">
        <v>0.0145</v>
      </c>
      <c r="K27" s="17">
        <v>0.0196</v>
      </c>
      <c r="L27" s="17">
        <v>0.0054</v>
      </c>
      <c r="M27" s="17">
        <v>3.6566</v>
      </c>
      <c r="N27" s="17">
        <v>0.1006</v>
      </c>
      <c r="O27" s="17">
        <v>0.7187</v>
      </c>
      <c r="P27" s="29">
        <v>33.55</v>
      </c>
      <c r="Q27" s="28">
        <v>8013</v>
      </c>
      <c r="R27" s="29">
        <v>37.18</v>
      </c>
      <c r="S27" s="11">
        <v>8880</v>
      </c>
      <c r="T27" s="11">
        <v>48.13</v>
      </c>
      <c r="U27" s="11"/>
      <c r="V27" s="11"/>
      <c r="W27" s="22"/>
      <c r="X27" s="11"/>
      <c r="Y27" s="17"/>
      <c r="AA27" s="14">
        <f t="shared" si="0"/>
        <v>99.99999999999999</v>
      </c>
      <c r="AB27" s="15" t="str">
        <f t="shared" si="1"/>
        <v>ОК</v>
      </c>
    </row>
    <row r="28" spans="2:28" s="13" customFormat="1" ht="12.75">
      <c r="B28" s="16">
        <v>16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29"/>
      <c r="Q28" s="28"/>
      <c r="R28" s="10"/>
      <c r="S28" s="11"/>
      <c r="T28" s="11"/>
      <c r="U28" s="11"/>
      <c r="V28" s="11"/>
      <c r="W28" s="12"/>
      <c r="X28" s="11"/>
      <c r="Y28" s="17"/>
      <c r="AA28" s="14">
        <f t="shared" si="0"/>
        <v>0</v>
      </c>
      <c r="AB28" s="15" t="str">
        <f t="shared" si="1"/>
        <v> </v>
      </c>
    </row>
    <row r="29" spans="2:28" s="13" customFormat="1" ht="12.75">
      <c r="B29" s="16">
        <v>17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29"/>
      <c r="Q29" s="28"/>
      <c r="R29" s="29"/>
      <c r="S29" s="11"/>
      <c r="T29" s="11"/>
      <c r="U29" s="11"/>
      <c r="V29" s="11"/>
      <c r="W29" s="12"/>
      <c r="X29" s="11"/>
      <c r="Y29" s="17"/>
      <c r="AA29" s="14">
        <f t="shared" si="0"/>
        <v>0</v>
      </c>
      <c r="AB29" s="15" t="str">
        <f>IF(AA29=100,"ОК"," ")</f>
        <v> </v>
      </c>
    </row>
    <row r="30" spans="2:28" s="13" customFormat="1" ht="12.75">
      <c r="B30" s="16">
        <v>18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29"/>
      <c r="Q30" s="28"/>
      <c r="R30" s="10"/>
      <c r="S30" s="11"/>
      <c r="T30" s="11"/>
      <c r="U30" s="11"/>
      <c r="V30" s="11"/>
      <c r="W30" s="12"/>
      <c r="X30" s="11"/>
      <c r="Y30" s="17"/>
      <c r="AA30" s="14">
        <f t="shared" si="0"/>
        <v>0</v>
      </c>
      <c r="AB30" s="15"/>
    </row>
    <row r="31" spans="2:28" s="13" customFormat="1" ht="12.75">
      <c r="B31" s="16">
        <v>19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29"/>
      <c r="Q31" s="28"/>
      <c r="R31" s="29"/>
      <c r="S31" s="11"/>
      <c r="T31" s="29"/>
      <c r="U31" s="11"/>
      <c r="V31" s="11"/>
      <c r="W31" s="12"/>
      <c r="X31" s="11"/>
      <c r="Y31" s="17"/>
      <c r="AA31" s="14">
        <f t="shared" si="0"/>
        <v>0</v>
      </c>
      <c r="AB31" s="15"/>
    </row>
    <row r="32" spans="2:28" s="13" customFormat="1" ht="12.75">
      <c r="B32" s="16">
        <v>20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29"/>
      <c r="Q32" s="28"/>
      <c r="R32" s="10"/>
      <c r="S32" s="11"/>
      <c r="T32" s="11"/>
      <c r="U32" s="11"/>
      <c r="V32" s="11"/>
      <c r="W32" s="22"/>
      <c r="X32" s="11"/>
      <c r="Y32" s="17"/>
      <c r="AA32" s="14">
        <f t="shared" si="0"/>
        <v>0</v>
      </c>
      <c r="AB32" s="15"/>
    </row>
    <row r="33" spans="2:28" s="13" customFormat="1" ht="12.75">
      <c r="B33" s="16">
        <v>21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29"/>
      <c r="Q33" s="28"/>
      <c r="R33" s="29"/>
      <c r="S33" s="11"/>
      <c r="T33" s="11"/>
      <c r="U33" s="11"/>
      <c r="V33" s="11"/>
      <c r="W33" s="22"/>
      <c r="X33" s="11"/>
      <c r="Y33" s="17"/>
      <c r="AA33" s="14">
        <f t="shared" si="0"/>
        <v>0</v>
      </c>
      <c r="AB33" s="15"/>
    </row>
    <row r="34" spans="2:28" s="13" customFormat="1" ht="12.75">
      <c r="B34" s="16">
        <v>22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29"/>
      <c r="Q34" s="28"/>
      <c r="R34" s="10"/>
      <c r="S34" s="11"/>
      <c r="T34" s="11"/>
      <c r="U34" s="10">
        <v>-9</v>
      </c>
      <c r="V34" s="11"/>
      <c r="W34" s="62"/>
      <c r="X34" s="11"/>
      <c r="Y34" s="17"/>
      <c r="AA34" s="14">
        <f t="shared" si="0"/>
        <v>0</v>
      </c>
      <c r="AB34" s="15"/>
    </row>
    <row r="35" spans="2:28" s="13" customFormat="1" ht="12.75">
      <c r="B35" s="16">
        <v>23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29"/>
      <c r="Q35" s="28"/>
      <c r="R35" s="10"/>
      <c r="S35" s="11"/>
      <c r="T35" s="11"/>
      <c r="U35" s="11"/>
      <c r="V35" s="11"/>
      <c r="W35" s="22"/>
      <c r="X35" s="11"/>
      <c r="Y35" s="17"/>
      <c r="AA35" s="14">
        <f t="shared" si="0"/>
        <v>0</v>
      </c>
      <c r="AB35" s="15"/>
    </row>
    <row r="36" spans="2:28" s="13" customFormat="1" ht="12.75">
      <c r="B36" s="16">
        <v>24</v>
      </c>
      <c r="C36" s="17">
        <v>92.2169</v>
      </c>
      <c r="D36" s="17">
        <v>3.2772</v>
      </c>
      <c r="E36" s="17">
        <v>0.615</v>
      </c>
      <c r="F36" s="17">
        <v>0.057</v>
      </c>
      <c r="G36" s="17">
        <v>0.0886</v>
      </c>
      <c r="H36" s="17">
        <v>0.0034</v>
      </c>
      <c r="I36" s="17">
        <v>0.0186</v>
      </c>
      <c r="J36" s="17">
        <v>0.0147</v>
      </c>
      <c r="K36" s="17">
        <v>0.0227</v>
      </c>
      <c r="L36" s="17">
        <v>0.0054</v>
      </c>
      <c r="M36" s="17">
        <v>3.5767</v>
      </c>
      <c r="N36" s="17">
        <v>0.1038</v>
      </c>
      <c r="O36" s="17">
        <v>0.7178</v>
      </c>
      <c r="P36" s="29">
        <v>33.55</v>
      </c>
      <c r="Q36" s="28">
        <v>8013</v>
      </c>
      <c r="R36" s="29">
        <v>37.18</v>
      </c>
      <c r="S36" s="11">
        <v>8880</v>
      </c>
      <c r="T36" s="11">
        <v>48.16</v>
      </c>
      <c r="U36" s="11"/>
      <c r="V36" s="11"/>
      <c r="W36" s="22"/>
      <c r="X36" s="11"/>
      <c r="Y36" s="11"/>
      <c r="AA36" s="14">
        <f t="shared" si="0"/>
        <v>100</v>
      </c>
      <c r="AB36" s="15" t="str">
        <f>IF(AA36=100,"ОК"," ")</f>
        <v>ОК</v>
      </c>
    </row>
    <row r="37" spans="2:28" s="13" customFormat="1" ht="12.75">
      <c r="B37" s="16">
        <v>25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29"/>
      <c r="Q37" s="28"/>
      <c r="R37" s="29"/>
      <c r="S37" s="11"/>
      <c r="T37" s="11"/>
      <c r="U37" s="11"/>
      <c r="V37" s="11"/>
      <c r="W37" s="22"/>
      <c r="X37" s="11"/>
      <c r="Y37" s="11"/>
      <c r="AA37" s="14">
        <f t="shared" si="0"/>
        <v>0</v>
      </c>
      <c r="AB37" s="15" t="str">
        <f>IF(AA37=100,"ОК"," ")</f>
        <v> </v>
      </c>
    </row>
    <row r="38" spans="2:28" s="13" customFormat="1" ht="12.75">
      <c r="B38" s="16">
        <v>26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29"/>
      <c r="Q38" s="28"/>
      <c r="R38" s="10"/>
      <c r="S38" s="11"/>
      <c r="T38" s="11"/>
      <c r="U38" s="11"/>
      <c r="V38" s="11"/>
      <c r="W38" s="22"/>
      <c r="X38" s="11"/>
      <c r="Y38" s="17"/>
      <c r="AA38" s="14">
        <f t="shared" si="0"/>
        <v>0</v>
      </c>
      <c r="AB38" s="15" t="str">
        <f>IF(AA38=100,"ОК"," ")</f>
        <v> </v>
      </c>
    </row>
    <row r="39" spans="2:28" s="13" customFormat="1" ht="12.75">
      <c r="B39" s="16">
        <v>27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29"/>
      <c r="Q39" s="28"/>
      <c r="R39" s="10"/>
      <c r="S39" s="11"/>
      <c r="T39" s="11"/>
      <c r="U39" s="11"/>
      <c r="V39" s="11"/>
      <c r="W39" s="22"/>
      <c r="X39" s="12"/>
      <c r="Y39" s="12"/>
      <c r="AA39" s="14">
        <f t="shared" si="0"/>
        <v>0</v>
      </c>
      <c r="AB39" s="15" t="str">
        <f>IF(AA39=100,"ОК"," ")</f>
        <v> </v>
      </c>
    </row>
    <row r="40" spans="2:28" s="13" customFormat="1" ht="12.75">
      <c r="B40" s="16">
        <v>28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29"/>
      <c r="Q40" s="28"/>
      <c r="R40" s="29"/>
      <c r="S40" s="11"/>
      <c r="T40" s="11"/>
      <c r="U40" s="11"/>
      <c r="V40" s="11"/>
      <c r="W40" s="22"/>
      <c r="X40" s="12"/>
      <c r="Y40" s="17"/>
      <c r="AA40" s="14">
        <f t="shared" si="0"/>
        <v>0</v>
      </c>
      <c r="AB40" s="15"/>
    </row>
    <row r="41" spans="2:28" s="13" customFormat="1" ht="12.75">
      <c r="B41" s="16">
        <v>29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29"/>
      <c r="Q41" s="28"/>
      <c r="R41" s="29"/>
      <c r="S41" s="11"/>
      <c r="T41" s="11"/>
      <c r="U41" s="11"/>
      <c r="V41" s="11"/>
      <c r="W41" s="62"/>
      <c r="X41" s="12"/>
      <c r="Y41" s="17"/>
      <c r="AA41" s="14">
        <f t="shared" si="0"/>
        <v>0</v>
      </c>
      <c r="AB41" s="15"/>
    </row>
    <row r="42" spans="2:28" s="13" customFormat="1" ht="12.75">
      <c r="B42" s="16">
        <v>30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29"/>
      <c r="Q42" s="28"/>
      <c r="R42" s="10"/>
      <c r="S42" s="11"/>
      <c r="T42" s="11"/>
      <c r="U42" s="11">
        <v>-10.5</v>
      </c>
      <c r="V42" s="11"/>
      <c r="W42" s="22"/>
      <c r="X42" s="12"/>
      <c r="Y42" s="23"/>
      <c r="AA42" s="14">
        <f t="shared" si="0"/>
        <v>0</v>
      </c>
      <c r="AB42" s="15" t="str">
        <f>IF(AA42=100,"ОК"," ")</f>
        <v> </v>
      </c>
    </row>
    <row r="43" spans="2:28" s="13" customFormat="1" ht="12" customHeight="1"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29"/>
      <c r="Q43" s="28"/>
      <c r="R43" s="10"/>
      <c r="S43" s="11"/>
      <c r="T43" s="11"/>
      <c r="U43" s="11"/>
      <c r="V43" s="11"/>
      <c r="W43" s="12"/>
      <c r="X43" s="12"/>
      <c r="Y43" s="23"/>
      <c r="AA43" s="14">
        <f t="shared" si="0"/>
        <v>0</v>
      </c>
      <c r="AB43" s="15" t="str">
        <f>IF(AA43=100,"ОК"," ")</f>
        <v> </v>
      </c>
    </row>
    <row r="44" spans="2:29" ht="12.75" customHeight="1"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20"/>
      <c r="AA44" s="5"/>
      <c r="AB44" s="6"/>
      <c r="AC44"/>
    </row>
    <row r="45" spans="3:24" ht="12.75"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</row>
    <row r="46" spans="3:24" ht="12.75"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19"/>
      <c r="R46" s="19"/>
      <c r="S46" s="19"/>
      <c r="T46" s="19"/>
      <c r="U46" s="19"/>
      <c r="V46" s="19"/>
      <c r="W46" s="19"/>
      <c r="X46" s="19"/>
    </row>
    <row r="47" spans="3:20" ht="12.75">
      <c r="C47" s="26" t="s">
        <v>106</v>
      </c>
      <c r="D47" s="24"/>
      <c r="E47" s="24"/>
      <c r="F47" s="24"/>
      <c r="G47" s="24"/>
      <c r="H47" s="24"/>
      <c r="I47" s="24"/>
      <c r="J47" s="24"/>
      <c r="K47" s="24"/>
      <c r="L47" s="24" t="s">
        <v>107</v>
      </c>
      <c r="M47" s="24"/>
      <c r="N47" s="24"/>
      <c r="O47" s="24"/>
      <c r="P47" s="24"/>
      <c r="Q47" s="24"/>
      <c r="R47" s="24"/>
      <c r="S47" s="24" t="s">
        <v>108</v>
      </c>
      <c r="T47" s="24"/>
    </row>
    <row r="48" spans="3:22" ht="12.75">
      <c r="C48" s="1" t="s">
        <v>32</v>
      </c>
      <c r="L48" s="2" t="s">
        <v>0</v>
      </c>
      <c r="N48" s="2"/>
      <c r="P48" s="2" t="s">
        <v>1</v>
      </c>
      <c r="T48" s="2" t="s">
        <v>2</v>
      </c>
      <c r="U48" s="2"/>
      <c r="V48" s="2"/>
    </row>
    <row r="49" spans="3:20" ht="18" customHeight="1">
      <c r="C49" s="26" t="s">
        <v>41</v>
      </c>
      <c r="D49" s="27"/>
      <c r="E49" s="27"/>
      <c r="F49" s="27"/>
      <c r="G49" s="27"/>
      <c r="H49" s="27"/>
      <c r="I49" s="27"/>
      <c r="J49" s="27"/>
      <c r="K49" s="27"/>
      <c r="L49" s="27" t="s">
        <v>35</v>
      </c>
      <c r="M49" s="27"/>
      <c r="N49" s="27"/>
      <c r="O49" s="27"/>
      <c r="P49" s="27"/>
      <c r="Q49" s="27"/>
      <c r="R49" s="27"/>
      <c r="S49" s="24" t="s">
        <v>108</v>
      </c>
      <c r="T49" s="27"/>
    </row>
    <row r="50" spans="3:22" ht="12.75">
      <c r="C50" s="1" t="s">
        <v>33</v>
      </c>
      <c r="G50" s="68"/>
      <c r="H50" s="68"/>
      <c r="I50" s="68"/>
      <c r="J50" s="68"/>
      <c r="K50" s="68"/>
      <c r="L50" s="2" t="s">
        <v>0</v>
      </c>
      <c r="M50" s="68"/>
      <c r="N50" s="68"/>
      <c r="O50" s="68"/>
      <c r="P50" s="2" t="s">
        <v>1</v>
      </c>
      <c r="Q50" s="68"/>
      <c r="R50" s="68"/>
      <c r="S50" s="68"/>
      <c r="T50" s="2" t="s">
        <v>2</v>
      </c>
      <c r="U50" s="2"/>
      <c r="V50" s="2"/>
    </row>
    <row r="52" spans="3:25" ht="12.75"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</row>
  </sheetData>
  <sheetProtection/>
  <mergeCells count="32">
    <mergeCell ref="W2:Y2"/>
    <mergeCell ref="C6:AA6"/>
    <mergeCell ref="B7:Y7"/>
    <mergeCell ref="B8:Y8"/>
    <mergeCell ref="B9:B12"/>
    <mergeCell ref="C9:N9"/>
    <mergeCell ref="H10:H12"/>
    <mergeCell ref="Q10:Q12"/>
    <mergeCell ref="T10:T12"/>
    <mergeCell ref="V9:V12"/>
    <mergeCell ref="Y9:Y12"/>
    <mergeCell ref="C10:C12"/>
    <mergeCell ref="O9:T9"/>
    <mergeCell ref="U9:U12"/>
    <mergeCell ref="X9:X12"/>
    <mergeCell ref="E10:E12"/>
    <mergeCell ref="W9:W12"/>
    <mergeCell ref="G10:G12"/>
    <mergeCell ref="O10:O12"/>
    <mergeCell ref="P10:P12"/>
    <mergeCell ref="D10:D12"/>
    <mergeCell ref="S10:S12"/>
    <mergeCell ref="B44:X44"/>
    <mergeCell ref="C45:X45"/>
    <mergeCell ref="K10:K12"/>
    <mergeCell ref="L10:L12"/>
    <mergeCell ref="M10:M12"/>
    <mergeCell ref="N10:N12"/>
    <mergeCell ref="F10:F12"/>
    <mergeCell ref="I10:I12"/>
    <mergeCell ref="J10:J12"/>
    <mergeCell ref="R10:R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AC52"/>
  <sheetViews>
    <sheetView view="pageBreakPreview" zoomScaleSheetLayoutView="100" workbookViewId="0" topLeftCell="F4">
      <selection activeCell="X41" sqref="X41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3" t="s">
        <v>4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3" t="s">
        <v>34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74"/>
      <c r="X2" s="75"/>
      <c r="Y2" s="75"/>
      <c r="Z2" s="4"/>
      <c r="AA2" s="4"/>
    </row>
    <row r="3" spans="2:27" ht="12.75">
      <c r="B3" s="8" t="s">
        <v>53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3" t="s">
        <v>42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21.75" customHeight="1">
      <c r="C6" s="76" t="s">
        <v>29</v>
      </c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101"/>
    </row>
    <row r="7" spans="2:27" ht="18.75" customHeight="1">
      <c r="B7" s="102" t="s">
        <v>56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4"/>
      <c r="AA7" s="4"/>
    </row>
    <row r="8" spans="2:27" ht="18" customHeight="1">
      <c r="B8" s="104" t="s">
        <v>103</v>
      </c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4"/>
      <c r="AA8" s="4"/>
    </row>
    <row r="9" spans="2:29" ht="32.25" customHeight="1">
      <c r="B9" s="78" t="s">
        <v>11</v>
      </c>
      <c r="C9" s="95" t="s">
        <v>30</v>
      </c>
      <c r="D9" s="96"/>
      <c r="E9" s="96"/>
      <c r="F9" s="96"/>
      <c r="G9" s="96"/>
      <c r="H9" s="96"/>
      <c r="I9" s="96"/>
      <c r="J9" s="96"/>
      <c r="K9" s="96"/>
      <c r="L9" s="96"/>
      <c r="M9" s="96"/>
      <c r="N9" s="97"/>
      <c r="O9" s="82" t="s">
        <v>31</v>
      </c>
      <c r="P9" s="83"/>
      <c r="Q9" s="83"/>
      <c r="R9" s="84"/>
      <c r="S9" s="84"/>
      <c r="T9" s="85"/>
      <c r="U9" s="86" t="s">
        <v>27</v>
      </c>
      <c r="V9" s="94" t="s">
        <v>28</v>
      </c>
      <c r="W9" s="81" t="s">
        <v>24</v>
      </c>
      <c r="X9" s="81" t="s">
        <v>25</v>
      </c>
      <c r="Y9" s="81" t="s">
        <v>26</v>
      </c>
      <c r="Z9" s="4"/>
      <c r="AB9" s="7"/>
      <c r="AC9"/>
    </row>
    <row r="10" spans="2:29" ht="48.75" customHeight="1">
      <c r="B10" s="79"/>
      <c r="C10" s="73" t="s">
        <v>12</v>
      </c>
      <c r="D10" s="73" t="s">
        <v>13</v>
      </c>
      <c r="E10" s="73" t="s">
        <v>14</v>
      </c>
      <c r="F10" s="73" t="s">
        <v>15</v>
      </c>
      <c r="G10" s="73" t="s">
        <v>16</v>
      </c>
      <c r="H10" s="73" t="s">
        <v>17</v>
      </c>
      <c r="I10" s="73" t="s">
        <v>18</v>
      </c>
      <c r="J10" s="73" t="s">
        <v>19</v>
      </c>
      <c r="K10" s="73" t="s">
        <v>20</v>
      </c>
      <c r="L10" s="73" t="s">
        <v>21</v>
      </c>
      <c r="M10" s="89" t="s">
        <v>22</v>
      </c>
      <c r="N10" s="89" t="s">
        <v>23</v>
      </c>
      <c r="O10" s="89" t="s">
        <v>5</v>
      </c>
      <c r="P10" s="98" t="s">
        <v>6</v>
      </c>
      <c r="Q10" s="89" t="s">
        <v>8</v>
      </c>
      <c r="R10" s="89" t="s">
        <v>7</v>
      </c>
      <c r="S10" s="89" t="s">
        <v>9</v>
      </c>
      <c r="T10" s="89" t="s">
        <v>10</v>
      </c>
      <c r="U10" s="87"/>
      <c r="V10" s="92"/>
      <c r="W10" s="81"/>
      <c r="X10" s="81"/>
      <c r="Y10" s="81"/>
      <c r="Z10" s="4"/>
      <c r="AB10" s="7"/>
      <c r="AC10"/>
    </row>
    <row r="11" spans="2:29" ht="15.75" customHeight="1">
      <c r="B11" s="79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92"/>
      <c r="N11" s="92"/>
      <c r="O11" s="92"/>
      <c r="P11" s="99"/>
      <c r="Q11" s="90"/>
      <c r="R11" s="92"/>
      <c r="S11" s="92"/>
      <c r="T11" s="92"/>
      <c r="U11" s="87"/>
      <c r="V11" s="92"/>
      <c r="W11" s="81"/>
      <c r="X11" s="81"/>
      <c r="Y11" s="81"/>
      <c r="Z11" s="4"/>
      <c r="AB11" s="7"/>
      <c r="AC11"/>
    </row>
    <row r="12" spans="2:29" ht="21" customHeight="1">
      <c r="B12" s="80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93"/>
      <c r="N12" s="93"/>
      <c r="O12" s="93"/>
      <c r="P12" s="100"/>
      <c r="Q12" s="91"/>
      <c r="R12" s="93"/>
      <c r="S12" s="93"/>
      <c r="T12" s="93"/>
      <c r="U12" s="88"/>
      <c r="V12" s="93"/>
      <c r="W12" s="81"/>
      <c r="X12" s="81"/>
      <c r="Y12" s="81"/>
      <c r="Z12" s="4"/>
      <c r="AB12" s="7"/>
      <c r="AC12"/>
    </row>
    <row r="13" spans="2:28" s="13" customFormat="1" ht="12.75">
      <c r="B13" s="9">
        <v>1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29"/>
      <c r="Q13" s="28"/>
      <c r="R13" s="10"/>
      <c r="S13" s="11"/>
      <c r="T13" s="11"/>
      <c r="U13" s="11"/>
      <c r="V13" s="11"/>
      <c r="W13" s="65"/>
      <c r="X13" s="11"/>
      <c r="Y13" s="11"/>
      <c r="AA13" s="14">
        <f>SUM(C13:N13)</f>
        <v>0</v>
      </c>
      <c r="AB13" s="15" t="str">
        <f>IF(AA13=100,"ОК"," ")</f>
        <v> </v>
      </c>
    </row>
    <row r="14" spans="2:28" s="13" customFormat="1" ht="12.75">
      <c r="B14" s="9">
        <v>2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29"/>
      <c r="Q14" s="28"/>
      <c r="R14" s="10"/>
      <c r="S14" s="11"/>
      <c r="T14" s="11"/>
      <c r="U14" s="11"/>
      <c r="V14" s="11"/>
      <c r="W14" s="65"/>
      <c r="X14" s="11"/>
      <c r="Y14" s="11"/>
      <c r="AA14" s="14">
        <f aca="true" t="shared" si="0" ref="AA14:AA43">SUM(C14:N14)</f>
        <v>0</v>
      </c>
      <c r="AB14" s="15" t="str">
        <f>IF(AA14=100,"ОК"," ")</f>
        <v> </v>
      </c>
    </row>
    <row r="15" spans="2:28" s="13" customFormat="1" ht="12.75">
      <c r="B15" s="9">
        <v>3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29"/>
      <c r="Q15" s="28"/>
      <c r="R15" s="10"/>
      <c r="S15" s="11"/>
      <c r="T15" s="11"/>
      <c r="U15" s="11"/>
      <c r="V15" s="11"/>
      <c r="W15" s="66"/>
      <c r="X15" s="11"/>
      <c r="Y15" s="11"/>
      <c r="AA15" s="14">
        <f t="shared" si="0"/>
        <v>0</v>
      </c>
      <c r="AB15" s="15" t="str">
        <f>IF(AA15=100,"ОК"," ")</f>
        <v> </v>
      </c>
    </row>
    <row r="16" spans="2:28" s="13" customFormat="1" ht="12.75">
      <c r="B16" s="9">
        <v>4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29"/>
      <c r="Q16" s="28"/>
      <c r="R16" s="29"/>
      <c r="S16" s="11"/>
      <c r="T16" s="11"/>
      <c r="U16" s="11"/>
      <c r="V16" s="11"/>
      <c r="W16" s="65"/>
      <c r="X16" s="11"/>
      <c r="Y16" s="11"/>
      <c r="AA16" s="14">
        <f t="shared" si="0"/>
        <v>0</v>
      </c>
      <c r="AB16" s="15" t="str">
        <f>IF(AA16=100,"ОК"," ")</f>
        <v> </v>
      </c>
    </row>
    <row r="17" spans="2:28" s="13" customFormat="1" ht="12.75">
      <c r="B17" s="9">
        <v>5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29"/>
      <c r="Q17" s="28"/>
      <c r="R17" s="10"/>
      <c r="S17" s="11"/>
      <c r="T17" s="11"/>
      <c r="U17" s="11"/>
      <c r="V17" s="11"/>
      <c r="W17" s="65"/>
      <c r="X17" s="11"/>
      <c r="Y17" s="11"/>
      <c r="AA17" s="14">
        <f t="shared" si="0"/>
        <v>0</v>
      </c>
      <c r="AB17" s="15" t="str">
        <f aca="true" t="shared" si="1" ref="AB17:AB37">IF(AA17=100,"ОК"," ")</f>
        <v> </v>
      </c>
    </row>
    <row r="18" spans="2:28" s="13" customFormat="1" ht="12.75">
      <c r="B18" s="9">
        <v>6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29"/>
      <c r="Q18" s="28"/>
      <c r="R18" s="29"/>
      <c r="S18" s="11"/>
      <c r="T18" s="11"/>
      <c r="U18" s="11">
        <v>-2.2</v>
      </c>
      <c r="V18" s="11"/>
      <c r="W18" s="65"/>
      <c r="X18" s="11"/>
      <c r="Y18" s="11"/>
      <c r="AA18" s="14">
        <f t="shared" si="0"/>
        <v>0</v>
      </c>
      <c r="AB18" s="15" t="str">
        <f t="shared" si="1"/>
        <v> </v>
      </c>
    </row>
    <row r="19" spans="2:28" s="13" customFormat="1" ht="12.75">
      <c r="B19" s="9">
        <v>7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29"/>
      <c r="Q19" s="28"/>
      <c r="R19" s="10"/>
      <c r="S19" s="11"/>
      <c r="T19" s="11"/>
      <c r="U19" s="11"/>
      <c r="V19" s="11"/>
      <c r="W19" s="65"/>
      <c r="X19" s="11"/>
      <c r="Y19" s="11"/>
      <c r="AA19" s="14">
        <f t="shared" si="0"/>
        <v>0</v>
      </c>
      <c r="AB19" s="15" t="str">
        <f t="shared" si="1"/>
        <v> </v>
      </c>
    </row>
    <row r="20" spans="2:28" s="13" customFormat="1" ht="12.75">
      <c r="B20" s="9">
        <v>8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29"/>
      <c r="Q20" s="28"/>
      <c r="R20" s="10"/>
      <c r="S20" s="11"/>
      <c r="T20" s="11"/>
      <c r="U20" s="11"/>
      <c r="V20" s="11"/>
      <c r="W20" s="65"/>
      <c r="X20" s="11"/>
      <c r="Y20" s="11"/>
      <c r="AA20" s="14">
        <f t="shared" si="0"/>
        <v>0</v>
      </c>
      <c r="AB20" s="15" t="str">
        <f t="shared" si="1"/>
        <v> </v>
      </c>
    </row>
    <row r="21" spans="2:28" s="13" customFormat="1" ht="12.75">
      <c r="B21" s="9">
        <v>9</v>
      </c>
      <c r="C21" s="17">
        <v>92.064</v>
      </c>
      <c r="D21" s="17">
        <v>4.3588</v>
      </c>
      <c r="E21" s="17">
        <v>1.0554</v>
      </c>
      <c r="F21" s="17">
        <v>0.1385</v>
      </c>
      <c r="G21" s="17">
        <v>0.2288</v>
      </c>
      <c r="H21" s="17">
        <v>0.011</v>
      </c>
      <c r="I21" s="17">
        <v>0.0684</v>
      </c>
      <c r="J21" s="17">
        <v>0.0554</v>
      </c>
      <c r="K21" s="17">
        <v>0.1316</v>
      </c>
      <c r="L21" s="17">
        <v>0.0138</v>
      </c>
      <c r="M21" s="17">
        <v>1.5427</v>
      </c>
      <c r="N21" s="17">
        <v>0.3316</v>
      </c>
      <c r="O21" s="17">
        <v>0.7313</v>
      </c>
      <c r="P21" s="29">
        <v>35.08</v>
      </c>
      <c r="Q21" s="28">
        <v>8379</v>
      </c>
      <c r="R21" s="29">
        <v>38.84</v>
      </c>
      <c r="S21" s="11">
        <v>9277</v>
      </c>
      <c r="T21" s="11">
        <v>49.85</v>
      </c>
      <c r="U21" s="11"/>
      <c r="V21" s="11"/>
      <c r="W21" s="66"/>
      <c r="X21" s="11"/>
      <c r="Y21" s="11"/>
      <c r="AA21" s="14">
        <f t="shared" si="0"/>
        <v>100</v>
      </c>
      <c r="AB21" s="15" t="str">
        <f t="shared" si="1"/>
        <v>ОК</v>
      </c>
    </row>
    <row r="22" spans="2:28" s="13" customFormat="1" ht="12.75">
      <c r="B22" s="9">
        <v>10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29"/>
      <c r="Q22" s="28"/>
      <c r="R22" s="29"/>
      <c r="S22" s="11"/>
      <c r="T22" s="11"/>
      <c r="U22" s="11"/>
      <c r="V22" s="11"/>
      <c r="W22" s="65"/>
      <c r="X22" s="11"/>
      <c r="Y22" s="11"/>
      <c r="AA22" s="14">
        <f t="shared" si="0"/>
        <v>0</v>
      </c>
      <c r="AB22" s="15" t="str">
        <f t="shared" si="1"/>
        <v> </v>
      </c>
    </row>
    <row r="23" spans="2:28" s="13" customFormat="1" ht="12.75">
      <c r="B23" s="9">
        <v>11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29"/>
      <c r="Q23" s="28"/>
      <c r="R23" s="29"/>
      <c r="S23" s="11"/>
      <c r="T23" s="11"/>
      <c r="U23" s="11"/>
      <c r="V23" s="11"/>
      <c r="W23" s="66"/>
      <c r="X23" s="11"/>
      <c r="Y23" s="11"/>
      <c r="AA23" s="14">
        <f t="shared" si="0"/>
        <v>0</v>
      </c>
      <c r="AB23" s="15" t="str">
        <f t="shared" si="1"/>
        <v> </v>
      </c>
    </row>
    <row r="24" spans="2:28" s="13" customFormat="1" ht="12.75">
      <c r="B24" s="9">
        <v>12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29"/>
      <c r="Q24" s="28"/>
      <c r="R24" s="29"/>
      <c r="S24" s="11"/>
      <c r="T24" s="11"/>
      <c r="U24" s="11"/>
      <c r="V24" s="11"/>
      <c r="W24" s="65"/>
      <c r="X24" s="11"/>
      <c r="Y24" s="11"/>
      <c r="AA24" s="14">
        <f t="shared" si="0"/>
        <v>0</v>
      </c>
      <c r="AB24" s="15" t="str">
        <f t="shared" si="1"/>
        <v> </v>
      </c>
    </row>
    <row r="25" spans="2:28" s="13" customFormat="1" ht="12.75">
      <c r="B25" s="9">
        <v>13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29"/>
      <c r="Q25" s="28"/>
      <c r="R25" s="29"/>
      <c r="S25" s="11"/>
      <c r="T25" s="11"/>
      <c r="U25" s="11">
        <v>-8.4</v>
      </c>
      <c r="V25" s="11"/>
      <c r="W25" s="65" t="s">
        <v>43</v>
      </c>
      <c r="X25" s="11"/>
      <c r="Y25" s="11"/>
      <c r="AA25" s="14">
        <f t="shared" si="0"/>
        <v>0</v>
      </c>
      <c r="AB25" s="15" t="str">
        <f t="shared" si="1"/>
        <v> </v>
      </c>
    </row>
    <row r="26" spans="2:28" s="13" customFormat="1" ht="12.75">
      <c r="B26" s="9">
        <v>14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29"/>
      <c r="Q26" s="28"/>
      <c r="R26" s="29"/>
      <c r="S26" s="11"/>
      <c r="T26" s="11"/>
      <c r="U26" s="11"/>
      <c r="V26" s="11"/>
      <c r="W26" s="65"/>
      <c r="X26" s="11"/>
      <c r="Y26" s="11"/>
      <c r="AA26" s="14">
        <f t="shared" si="0"/>
        <v>0</v>
      </c>
      <c r="AB26" s="15" t="str">
        <f t="shared" si="1"/>
        <v> </v>
      </c>
    </row>
    <row r="27" spans="2:28" s="13" customFormat="1" ht="12.75">
      <c r="B27" s="9">
        <v>15</v>
      </c>
      <c r="C27" s="17">
        <v>92.3563</v>
      </c>
      <c r="D27" s="17">
        <v>3.9832</v>
      </c>
      <c r="E27" s="17">
        <v>0.9989</v>
      </c>
      <c r="F27" s="17">
        <v>0.1342</v>
      </c>
      <c r="G27" s="17">
        <v>0.2242</v>
      </c>
      <c r="H27" s="17">
        <v>0.0092</v>
      </c>
      <c r="I27" s="17">
        <v>0.0636</v>
      </c>
      <c r="J27" s="17">
        <v>0.0528</v>
      </c>
      <c r="K27" s="17">
        <v>0.1548</v>
      </c>
      <c r="L27" s="17">
        <v>0.0062</v>
      </c>
      <c r="M27" s="17">
        <v>1.6105</v>
      </c>
      <c r="N27" s="17">
        <v>0.4061</v>
      </c>
      <c r="O27" s="17">
        <v>0.7299</v>
      </c>
      <c r="P27" s="29">
        <v>34.92</v>
      </c>
      <c r="Q27" s="28">
        <v>8340</v>
      </c>
      <c r="R27" s="29">
        <v>38.67</v>
      </c>
      <c r="S27" s="11">
        <v>9236</v>
      </c>
      <c r="T27" s="11">
        <v>49.67</v>
      </c>
      <c r="U27" s="11"/>
      <c r="V27" s="11"/>
      <c r="W27" s="65"/>
      <c r="X27" s="11"/>
      <c r="Y27" s="17"/>
      <c r="AA27" s="14">
        <f t="shared" si="0"/>
        <v>100.00000000000001</v>
      </c>
      <c r="AB27" s="15" t="str">
        <f t="shared" si="1"/>
        <v>ОК</v>
      </c>
    </row>
    <row r="28" spans="2:28" s="13" customFormat="1" ht="12.75">
      <c r="B28" s="16">
        <v>16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29"/>
      <c r="Q28" s="28"/>
      <c r="R28" s="10"/>
      <c r="S28" s="11"/>
      <c r="T28" s="11"/>
      <c r="U28" s="11"/>
      <c r="V28" s="11"/>
      <c r="W28" s="67"/>
      <c r="X28" s="11"/>
      <c r="Y28" s="17"/>
      <c r="AA28" s="14">
        <f t="shared" si="0"/>
        <v>0</v>
      </c>
      <c r="AB28" s="15" t="str">
        <f t="shared" si="1"/>
        <v> </v>
      </c>
    </row>
    <row r="29" spans="2:28" s="13" customFormat="1" ht="12.75">
      <c r="B29" s="16">
        <v>17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29"/>
      <c r="Q29" s="28"/>
      <c r="R29" s="10"/>
      <c r="S29" s="11"/>
      <c r="T29" s="11"/>
      <c r="U29" s="11"/>
      <c r="V29" s="11"/>
      <c r="W29" s="67"/>
      <c r="X29" s="11"/>
      <c r="Y29" s="17"/>
      <c r="AA29" s="14">
        <f t="shared" si="0"/>
        <v>0</v>
      </c>
      <c r="AB29" s="15" t="str">
        <f t="shared" si="1"/>
        <v> </v>
      </c>
    </row>
    <row r="30" spans="2:28" s="13" customFormat="1" ht="12.75">
      <c r="B30" s="16">
        <v>18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29"/>
      <c r="Q30" s="28"/>
      <c r="R30" s="29"/>
      <c r="S30" s="11"/>
      <c r="T30" s="11"/>
      <c r="U30" s="11"/>
      <c r="V30" s="11"/>
      <c r="W30" s="67"/>
      <c r="X30" s="11"/>
      <c r="Y30" s="17"/>
      <c r="AA30" s="14">
        <f t="shared" si="0"/>
        <v>0</v>
      </c>
      <c r="AB30" s="15" t="str">
        <f t="shared" si="1"/>
        <v> </v>
      </c>
    </row>
    <row r="31" spans="2:28" s="13" customFormat="1" ht="12.75">
      <c r="B31" s="16">
        <v>19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29"/>
      <c r="Q31" s="28"/>
      <c r="R31" s="29"/>
      <c r="S31" s="11"/>
      <c r="T31" s="11"/>
      <c r="U31" s="11"/>
      <c r="V31" s="11"/>
      <c r="W31" s="67"/>
      <c r="X31" s="11"/>
      <c r="Y31" s="17"/>
      <c r="AA31" s="14">
        <f t="shared" si="0"/>
        <v>0</v>
      </c>
      <c r="AB31" s="15" t="str">
        <f t="shared" si="1"/>
        <v> </v>
      </c>
    </row>
    <row r="32" spans="2:28" s="13" customFormat="1" ht="12.75">
      <c r="B32" s="16">
        <v>20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29"/>
      <c r="Q32" s="28"/>
      <c r="R32" s="29"/>
      <c r="S32" s="11"/>
      <c r="T32" s="11"/>
      <c r="U32" s="11"/>
      <c r="V32" s="11"/>
      <c r="W32" s="65"/>
      <c r="X32" s="11"/>
      <c r="Y32" s="17"/>
      <c r="AA32" s="14">
        <f t="shared" si="0"/>
        <v>0</v>
      </c>
      <c r="AB32" s="15" t="str">
        <f t="shared" si="1"/>
        <v> </v>
      </c>
    </row>
    <row r="33" spans="2:28" s="13" customFormat="1" ht="12.75">
      <c r="B33" s="16">
        <v>21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29"/>
      <c r="Q33" s="28"/>
      <c r="R33" s="10"/>
      <c r="S33" s="11"/>
      <c r="T33" s="11"/>
      <c r="U33" s="11">
        <v>-9.3</v>
      </c>
      <c r="V33" s="11"/>
      <c r="W33" s="65"/>
      <c r="X33" s="11"/>
      <c r="Y33" s="17"/>
      <c r="AA33" s="14">
        <f t="shared" si="0"/>
        <v>0</v>
      </c>
      <c r="AB33" s="15" t="str">
        <f t="shared" si="1"/>
        <v> </v>
      </c>
    </row>
    <row r="34" spans="2:28" s="13" customFormat="1" ht="12.75">
      <c r="B34" s="16">
        <v>22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29"/>
      <c r="Q34" s="28"/>
      <c r="R34" s="29"/>
      <c r="S34" s="11"/>
      <c r="T34" s="11"/>
      <c r="U34" s="11"/>
      <c r="V34" s="11"/>
      <c r="W34" s="66"/>
      <c r="X34" s="11"/>
      <c r="Y34" s="17"/>
      <c r="AA34" s="14">
        <f t="shared" si="0"/>
        <v>0</v>
      </c>
      <c r="AB34" s="15" t="str">
        <f t="shared" si="1"/>
        <v> </v>
      </c>
    </row>
    <row r="35" spans="2:28" s="13" customFormat="1" ht="12.75">
      <c r="B35" s="16">
        <v>23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29"/>
      <c r="Q35" s="28"/>
      <c r="R35" s="10"/>
      <c r="S35" s="11"/>
      <c r="T35" s="11"/>
      <c r="U35" s="11"/>
      <c r="V35" s="11"/>
      <c r="W35" s="65"/>
      <c r="X35" s="11"/>
      <c r="Y35" s="17"/>
      <c r="AA35" s="14">
        <f t="shared" si="0"/>
        <v>0</v>
      </c>
      <c r="AB35" s="15" t="str">
        <f t="shared" si="1"/>
        <v> </v>
      </c>
    </row>
    <row r="36" spans="2:28" s="13" customFormat="1" ht="12.75">
      <c r="B36" s="16">
        <v>24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29"/>
      <c r="Q36" s="28"/>
      <c r="R36" s="10"/>
      <c r="S36" s="11"/>
      <c r="T36" s="11"/>
      <c r="U36" s="11"/>
      <c r="V36" s="11"/>
      <c r="W36" s="66"/>
      <c r="X36" s="11"/>
      <c r="Y36" s="11"/>
      <c r="AA36" s="14">
        <f t="shared" si="0"/>
        <v>0</v>
      </c>
      <c r="AB36" s="15" t="str">
        <f t="shared" si="1"/>
        <v> </v>
      </c>
    </row>
    <row r="37" spans="2:28" s="13" customFormat="1" ht="12.75">
      <c r="B37" s="16">
        <v>25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29"/>
      <c r="Q37" s="28"/>
      <c r="R37" s="10"/>
      <c r="S37" s="11"/>
      <c r="T37" s="11"/>
      <c r="U37" s="11"/>
      <c r="V37" s="11"/>
      <c r="W37" s="65"/>
      <c r="X37" s="11"/>
      <c r="Y37" s="11"/>
      <c r="AA37" s="14">
        <f t="shared" si="0"/>
        <v>0</v>
      </c>
      <c r="AB37" s="15" t="str">
        <f t="shared" si="1"/>
        <v> </v>
      </c>
    </row>
    <row r="38" spans="2:28" s="13" customFormat="1" ht="12.75">
      <c r="B38" s="16">
        <v>26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29"/>
      <c r="Q38" s="28"/>
      <c r="R38" s="10"/>
      <c r="S38" s="11"/>
      <c r="T38" s="11"/>
      <c r="U38" s="11"/>
      <c r="V38" s="11"/>
      <c r="W38" s="65"/>
      <c r="X38" s="11"/>
      <c r="Y38" s="17"/>
      <c r="AA38" s="14">
        <f t="shared" si="0"/>
        <v>0</v>
      </c>
      <c r="AB38" s="15" t="str">
        <f aca="true" t="shared" si="2" ref="AB38:AB43">IF(AA38=100,"ОК"," ")</f>
        <v> </v>
      </c>
    </row>
    <row r="39" spans="2:28" s="13" customFormat="1" ht="12.75">
      <c r="B39" s="16">
        <v>27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29"/>
      <c r="Q39" s="28"/>
      <c r="R39" s="29"/>
      <c r="S39" s="11"/>
      <c r="T39" s="11"/>
      <c r="U39" s="11"/>
      <c r="V39" s="11"/>
      <c r="W39" s="65"/>
      <c r="X39" s="12"/>
      <c r="Y39" s="12"/>
      <c r="AA39" s="14">
        <f t="shared" si="0"/>
        <v>0</v>
      </c>
      <c r="AB39" s="15" t="str">
        <f t="shared" si="2"/>
        <v> </v>
      </c>
    </row>
    <row r="40" spans="2:28" s="13" customFormat="1" ht="12.75">
      <c r="B40" s="16">
        <v>28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29"/>
      <c r="Q40" s="17"/>
      <c r="R40" s="10"/>
      <c r="S40" s="11"/>
      <c r="T40" s="11"/>
      <c r="U40" s="11"/>
      <c r="V40" s="11"/>
      <c r="W40" s="65"/>
      <c r="X40" s="12"/>
      <c r="Y40" s="17"/>
      <c r="AA40" s="14">
        <f t="shared" si="0"/>
        <v>0</v>
      </c>
      <c r="AB40" s="15" t="str">
        <f t="shared" si="2"/>
        <v> </v>
      </c>
    </row>
    <row r="41" spans="2:28" s="13" customFormat="1" ht="12.75">
      <c r="B41" s="16">
        <v>29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29"/>
      <c r="Q41" s="28"/>
      <c r="R41" s="29"/>
      <c r="S41" s="11"/>
      <c r="T41" s="11"/>
      <c r="U41" s="11">
        <v>-9.9</v>
      </c>
      <c r="V41" s="11"/>
      <c r="W41" s="66"/>
      <c r="X41" s="12"/>
      <c r="Y41" s="17"/>
      <c r="AA41" s="14">
        <f t="shared" si="0"/>
        <v>0</v>
      </c>
      <c r="AB41" s="15" t="str">
        <f t="shared" si="2"/>
        <v> </v>
      </c>
    </row>
    <row r="42" spans="2:28" s="13" customFormat="1" ht="12.75">
      <c r="B42" s="16">
        <v>30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29"/>
      <c r="Q42" s="17"/>
      <c r="R42" s="10"/>
      <c r="S42" s="11"/>
      <c r="T42" s="11"/>
      <c r="U42" s="11"/>
      <c r="V42" s="11"/>
      <c r="W42" s="65"/>
      <c r="X42" s="12"/>
      <c r="Y42" s="23"/>
      <c r="AA42" s="14">
        <f t="shared" si="0"/>
        <v>0</v>
      </c>
      <c r="AB42" s="15" t="str">
        <f t="shared" si="2"/>
        <v> </v>
      </c>
    </row>
    <row r="43" spans="2:28" s="13" customFormat="1" ht="12" customHeight="1"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29"/>
      <c r="Q43" s="28"/>
      <c r="R43" s="29"/>
      <c r="S43" s="11"/>
      <c r="T43" s="11"/>
      <c r="U43" s="11"/>
      <c r="V43" s="11"/>
      <c r="W43" s="67"/>
      <c r="X43" s="12"/>
      <c r="Y43" s="23"/>
      <c r="AA43" s="14">
        <f t="shared" si="0"/>
        <v>0</v>
      </c>
      <c r="AB43" s="15" t="str">
        <f t="shared" si="2"/>
        <v> </v>
      </c>
    </row>
    <row r="44" spans="2:29" ht="12.75" customHeight="1"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20"/>
      <c r="AA44" s="5"/>
      <c r="AB44" s="6"/>
      <c r="AC44"/>
    </row>
    <row r="45" spans="3:24" ht="12.75"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</row>
    <row r="46" spans="3:24" ht="12.75"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19"/>
      <c r="R46" s="19"/>
      <c r="S46" s="19"/>
      <c r="T46" s="19"/>
      <c r="U46" s="19"/>
      <c r="V46" s="19"/>
      <c r="W46" s="19"/>
      <c r="X46" s="19"/>
    </row>
    <row r="47" spans="3:20" ht="12.75">
      <c r="C47" s="26" t="s">
        <v>106</v>
      </c>
      <c r="D47" s="24"/>
      <c r="E47" s="24"/>
      <c r="F47" s="24"/>
      <c r="G47" s="24"/>
      <c r="H47" s="24"/>
      <c r="I47" s="24"/>
      <c r="J47" s="24"/>
      <c r="K47" s="24"/>
      <c r="L47" s="24" t="s">
        <v>107</v>
      </c>
      <c r="M47" s="24"/>
      <c r="N47" s="24"/>
      <c r="O47" s="24"/>
      <c r="P47" s="24"/>
      <c r="Q47" s="24"/>
      <c r="R47" s="24"/>
      <c r="S47" s="24" t="s">
        <v>108</v>
      </c>
      <c r="T47" s="24"/>
    </row>
    <row r="48" spans="3:22" ht="12.75">
      <c r="C48" s="1" t="s">
        <v>32</v>
      </c>
      <c r="L48" s="2" t="s">
        <v>0</v>
      </c>
      <c r="N48" s="2"/>
      <c r="P48" s="2" t="s">
        <v>1</v>
      </c>
      <c r="T48" s="2" t="s">
        <v>2</v>
      </c>
      <c r="U48" s="2"/>
      <c r="V48" s="2"/>
    </row>
    <row r="49" spans="3:20" ht="18" customHeight="1">
      <c r="C49" s="26" t="s">
        <v>41</v>
      </c>
      <c r="D49" s="27"/>
      <c r="E49" s="27"/>
      <c r="F49" s="27"/>
      <c r="G49" s="27"/>
      <c r="H49" s="27"/>
      <c r="I49" s="27"/>
      <c r="J49" s="27"/>
      <c r="K49" s="27"/>
      <c r="L49" s="27" t="s">
        <v>35</v>
      </c>
      <c r="M49" s="27"/>
      <c r="N49" s="27"/>
      <c r="O49" s="27"/>
      <c r="P49" s="27"/>
      <c r="Q49" s="27"/>
      <c r="R49" s="27"/>
      <c r="S49" s="24" t="s">
        <v>108</v>
      </c>
      <c r="T49" s="27"/>
    </row>
    <row r="50" spans="3:22" ht="12.75">
      <c r="C50" s="1" t="s">
        <v>33</v>
      </c>
      <c r="G50" s="68"/>
      <c r="H50" s="68"/>
      <c r="I50" s="68"/>
      <c r="J50" s="68"/>
      <c r="K50" s="68"/>
      <c r="L50" s="2" t="s">
        <v>0</v>
      </c>
      <c r="M50" s="68"/>
      <c r="N50" s="68"/>
      <c r="O50" s="68"/>
      <c r="P50" s="2" t="s">
        <v>1</v>
      </c>
      <c r="Q50" s="68"/>
      <c r="R50" s="68"/>
      <c r="S50" s="68"/>
      <c r="T50" s="2" t="s">
        <v>2</v>
      </c>
      <c r="U50" s="2"/>
      <c r="V50" s="2"/>
    </row>
    <row r="52" spans="3:25" ht="12.75"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</row>
  </sheetData>
  <sheetProtection/>
  <mergeCells count="32">
    <mergeCell ref="B44:X44"/>
    <mergeCell ref="C45:X45"/>
    <mergeCell ref="K10:K12"/>
    <mergeCell ref="L10:L12"/>
    <mergeCell ref="M10:M12"/>
    <mergeCell ref="N10:N12"/>
    <mergeCell ref="D10:D12"/>
    <mergeCell ref="S10:S12"/>
    <mergeCell ref="O9:T9"/>
    <mergeCell ref="U9:U12"/>
    <mergeCell ref="X9:X12"/>
    <mergeCell ref="E10:E12"/>
    <mergeCell ref="F10:F12"/>
    <mergeCell ref="I10:I12"/>
    <mergeCell ref="H10:H12"/>
    <mergeCell ref="Q10:Q12"/>
    <mergeCell ref="W9:W12"/>
    <mergeCell ref="G10:G12"/>
    <mergeCell ref="J10:J12"/>
    <mergeCell ref="R10:R12"/>
    <mergeCell ref="O10:O12"/>
    <mergeCell ref="P10:P12"/>
    <mergeCell ref="W2:Y2"/>
    <mergeCell ref="C6:AA6"/>
    <mergeCell ref="B7:Y7"/>
    <mergeCell ref="B8:Y8"/>
    <mergeCell ref="B9:B12"/>
    <mergeCell ref="C9:N9"/>
    <mergeCell ref="Y9:Y12"/>
    <mergeCell ref="C10:C12"/>
    <mergeCell ref="T10:T12"/>
    <mergeCell ref="V9:V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AC52"/>
  <sheetViews>
    <sheetView view="pageBreakPreview" zoomScaleSheetLayoutView="100" workbookViewId="0" topLeftCell="A10">
      <selection activeCell="W32" sqref="W32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3" t="s">
        <v>4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3" t="s">
        <v>34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74"/>
      <c r="X2" s="75"/>
      <c r="Y2" s="75"/>
      <c r="Z2" s="4"/>
      <c r="AA2" s="4"/>
    </row>
    <row r="3" spans="2:27" ht="12.75">
      <c r="B3" s="8" t="s">
        <v>53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3" t="s">
        <v>42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21.75" customHeight="1">
      <c r="C6" s="76" t="s">
        <v>29</v>
      </c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101"/>
    </row>
    <row r="7" spans="2:27" ht="18.75" customHeight="1">
      <c r="B7" s="102" t="s">
        <v>50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4"/>
      <c r="AA7" s="4"/>
    </row>
    <row r="8" spans="2:27" ht="18" customHeight="1">
      <c r="B8" s="104" t="s">
        <v>104</v>
      </c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4"/>
      <c r="AA8" s="4"/>
    </row>
    <row r="9" spans="2:29" ht="32.25" customHeight="1">
      <c r="B9" s="78" t="s">
        <v>11</v>
      </c>
      <c r="C9" s="95" t="s">
        <v>30</v>
      </c>
      <c r="D9" s="96"/>
      <c r="E9" s="96"/>
      <c r="F9" s="96"/>
      <c r="G9" s="96"/>
      <c r="H9" s="96"/>
      <c r="I9" s="96"/>
      <c r="J9" s="96"/>
      <c r="K9" s="96"/>
      <c r="L9" s="96"/>
      <c r="M9" s="96"/>
      <c r="N9" s="97"/>
      <c r="O9" s="82" t="s">
        <v>31</v>
      </c>
      <c r="P9" s="83"/>
      <c r="Q9" s="83"/>
      <c r="R9" s="84"/>
      <c r="S9" s="84"/>
      <c r="T9" s="85"/>
      <c r="U9" s="86" t="s">
        <v>27</v>
      </c>
      <c r="V9" s="94" t="s">
        <v>28</v>
      </c>
      <c r="W9" s="81" t="s">
        <v>24</v>
      </c>
      <c r="X9" s="81" t="s">
        <v>25</v>
      </c>
      <c r="Y9" s="81" t="s">
        <v>26</v>
      </c>
      <c r="Z9" s="4"/>
      <c r="AB9" s="7"/>
      <c r="AC9"/>
    </row>
    <row r="10" spans="2:29" ht="48.75" customHeight="1">
      <c r="B10" s="79"/>
      <c r="C10" s="73" t="s">
        <v>12</v>
      </c>
      <c r="D10" s="73" t="s">
        <v>13</v>
      </c>
      <c r="E10" s="73" t="s">
        <v>14</v>
      </c>
      <c r="F10" s="73" t="s">
        <v>15</v>
      </c>
      <c r="G10" s="73" t="s">
        <v>16</v>
      </c>
      <c r="H10" s="73" t="s">
        <v>17</v>
      </c>
      <c r="I10" s="73" t="s">
        <v>18</v>
      </c>
      <c r="J10" s="73" t="s">
        <v>19</v>
      </c>
      <c r="K10" s="73" t="s">
        <v>20</v>
      </c>
      <c r="L10" s="73" t="s">
        <v>21</v>
      </c>
      <c r="M10" s="89" t="s">
        <v>22</v>
      </c>
      <c r="N10" s="89" t="s">
        <v>23</v>
      </c>
      <c r="O10" s="89" t="s">
        <v>5</v>
      </c>
      <c r="P10" s="98" t="s">
        <v>6</v>
      </c>
      <c r="Q10" s="89" t="s">
        <v>8</v>
      </c>
      <c r="R10" s="89" t="s">
        <v>7</v>
      </c>
      <c r="S10" s="89" t="s">
        <v>9</v>
      </c>
      <c r="T10" s="89" t="s">
        <v>10</v>
      </c>
      <c r="U10" s="87"/>
      <c r="V10" s="92"/>
      <c r="W10" s="81"/>
      <c r="X10" s="81"/>
      <c r="Y10" s="81"/>
      <c r="Z10" s="4"/>
      <c r="AB10" s="7"/>
      <c r="AC10"/>
    </row>
    <row r="11" spans="2:29" ht="15.75" customHeight="1">
      <c r="B11" s="79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92"/>
      <c r="N11" s="92"/>
      <c r="O11" s="92"/>
      <c r="P11" s="99"/>
      <c r="Q11" s="90"/>
      <c r="R11" s="92"/>
      <c r="S11" s="92"/>
      <c r="T11" s="92"/>
      <c r="U11" s="87"/>
      <c r="V11" s="92"/>
      <c r="W11" s="81"/>
      <c r="X11" s="81"/>
      <c r="Y11" s="81"/>
      <c r="Z11" s="4"/>
      <c r="AB11" s="7"/>
      <c r="AC11"/>
    </row>
    <row r="12" spans="2:29" ht="21" customHeight="1">
      <c r="B12" s="80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93"/>
      <c r="N12" s="93"/>
      <c r="O12" s="93"/>
      <c r="P12" s="100"/>
      <c r="Q12" s="91"/>
      <c r="R12" s="93"/>
      <c r="S12" s="93"/>
      <c r="T12" s="93"/>
      <c r="U12" s="88"/>
      <c r="V12" s="93"/>
      <c r="W12" s="81"/>
      <c r="X12" s="81"/>
      <c r="Y12" s="81"/>
      <c r="Z12" s="4"/>
      <c r="AB12" s="7"/>
      <c r="AC12"/>
    </row>
    <row r="13" spans="2:28" s="13" customFormat="1" ht="12.75">
      <c r="B13" s="9">
        <v>1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29"/>
      <c r="Q13" s="28"/>
      <c r="R13" s="29"/>
      <c r="S13" s="11"/>
      <c r="T13" s="11"/>
      <c r="U13" s="11"/>
      <c r="V13" s="11"/>
      <c r="W13" s="63"/>
      <c r="X13" s="11"/>
      <c r="Y13" s="11"/>
      <c r="AA13" s="14">
        <f>SUM(C13:N13)</f>
        <v>0</v>
      </c>
      <c r="AB13" s="15" t="str">
        <f>IF(AA13=100,"ОК"," ")</f>
        <v> </v>
      </c>
    </row>
    <row r="14" spans="2:28" s="13" customFormat="1" ht="12.75">
      <c r="B14" s="9">
        <v>2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29"/>
      <c r="Q14" s="28"/>
      <c r="R14" s="29"/>
      <c r="S14" s="11"/>
      <c r="T14" s="11"/>
      <c r="U14" s="11"/>
      <c r="V14" s="11"/>
      <c r="W14" s="22"/>
      <c r="X14" s="11"/>
      <c r="Y14" s="11"/>
      <c r="AA14" s="14">
        <f aca="true" t="shared" si="0" ref="AA14:AA43">SUM(C14:N14)</f>
        <v>0</v>
      </c>
      <c r="AB14" s="15" t="str">
        <f>IF(AA14=100,"ОК"," ")</f>
        <v> </v>
      </c>
    </row>
    <row r="15" spans="2:28" s="13" customFormat="1" ht="12.75">
      <c r="B15" s="9">
        <v>3</v>
      </c>
      <c r="C15" s="17">
        <v>92.3673</v>
      </c>
      <c r="D15" s="17">
        <v>4.1097</v>
      </c>
      <c r="E15" s="17">
        <v>1.0011</v>
      </c>
      <c r="F15" s="17">
        <v>0.1316</v>
      </c>
      <c r="G15" s="17">
        <v>0.2192</v>
      </c>
      <c r="H15" s="17">
        <v>0.0109</v>
      </c>
      <c r="I15" s="17">
        <v>0.0662</v>
      </c>
      <c r="J15" s="17">
        <v>0.0539</v>
      </c>
      <c r="K15" s="17">
        <v>0.1825</v>
      </c>
      <c r="L15" s="17">
        <v>0.013</v>
      </c>
      <c r="M15" s="17">
        <v>1.5293</v>
      </c>
      <c r="N15" s="17">
        <v>0.3153</v>
      </c>
      <c r="O15" s="17">
        <v>0.7301</v>
      </c>
      <c r="P15" s="29">
        <v>35.05</v>
      </c>
      <c r="Q15" s="28">
        <v>8375</v>
      </c>
      <c r="R15" s="29">
        <v>38.8</v>
      </c>
      <c r="S15" s="11">
        <v>9267</v>
      </c>
      <c r="T15" s="11">
        <v>49.84</v>
      </c>
      <c r="U15" s="11"/>
      <c r="V15" s="11"/>
      <c r="W15" s="63"/>
      <c r="X15" s="11"/>
      <c r="Y15" s="11"/>
      <c r="AA15" s="14">
        <f t="shared" si="0"/>
        <v>100.00000000000001</v>
      </c>
      <c r="AB15" s="15" t="str">
        <f aca="true" t="shared" si="1" ref="AB15:AB27">IF(AA15=100,"ОК"," ")</f>
        <v>ОК</v>
      </c>
    </row>
    <row r="16" spans="2:28" s="13" customFormat="1" ht="12.75">
      <c r="B16" s="9">
        <v>4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29"/>
      <c r="Q16" s="28"/>
      <c r="R16" s="29"/>
      <c r="S16" s="11"/>
      <c r="T16" s="11"/>
      <c r="U16" s="11"/>
      <c r="V16" s="11"/>
      <c r="W16" s="22"/>
      <c r="X16" s="11"/>
      <c r="Y16" s="11"/>
      <c r="AA16" s="14">
        <f t="shared" si="0"/>
        <v>0</v>
      </c>
      <c r="AB16" s="15" t="str">
        <f t="shared" si="1"/>
        <v> </v>
      </c>
    </row>
    <row r="17" spans="2:28" s="13" customFormat="1" ht="12.75">
      <c r="B17" s="9">
        <v>5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29"/>
      <c r="Q17" s="28"/>
      <c r="R17" s="29"/>
      <c r="S17" s="11"/>
      <c r="T17" s="11"/>
      <c r="U17" s="11"/>
      <c r="V17" s="11"/>
      <c r="W17" s="22"/>
      <c r="X17" s="11"/>
      <c r="Y17" s="11"/>
      <c r="AA17" s="14">
        <f t="shared" si="0"/>
        <v>0</v>
      </c>
      <c r="AB17" s="15" t="str">
        <f t="shared" si="1"/>
        <v> </v>
      </c>
    </row>
    <row r="18" spans="2:28" s="13" customFormat="1" ht="12.75">
      <c r="B18" s="9">
        <v>6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29"/>
      <c r="Q18" s="28"/>
      <c r="R18" s="29"/>
      <c r="S18" s="11"/>
      <c r="T18" s="11"/>
      <c r="U18" s="11">
        <v>-3.8</v>
      </c>
      <c r="V18" s="11"/>
      <c r="W18" s="22"/>
      <c r="X18" s="11"/>
      <c r="Y18" s="11"/>
      <c r="AA18" s="14">
        <f t="shared" si="0"/>
        <v>0</v>
      </c>
      <c r="AB18" s="15" t="str">
        <f t="shared" si="1"/>
        <v> </v>
      </c>
    </row>
    <row r="19" spans="2:28" s="13" customFormat="1" ht="12.75">
      <c r="B19" s="9">
        <v>7</v>
      </c>
      <c r="C19" s="17">
        <v>92.3707</v>
      </c>
      <c r="D19" s="17">
        <v>4.1189</v>
      </c>
      <c r="E19" s="17">
        <v>1.0059</v>
      </c>
      <c r="F19" s="17">
        <v>0.1336</v>
      </c>
      <c r="G19" s="17">
        <v>0.2215</v>
      </c>
      <c r="H19" s="17">
        <v>0.0108</v>
      </c>
      <c r="I19" s="17">
        <v>0.0653</v>
      </c>
      <c r="J19" s="17">
        <v>0.0536</v>
      </c>
      <c r="K19" s="17">
        <v>0.1533</v>
      </c>
      <c r="L19" s="17">
        <v>0.0138</v>
      </c>
      <c r="M19" s="17">
        <v>1.5518</v>
      </c>
      <c r="N19" s="17">
        <v>0.3008</v>
      </c>
      <c r="O19" s="17">
        <v>0.7293</v>
      </c>
      <c r="P19" s="29">
        <v>35.01</v>
      </c>
      <c r="Q19" s="28">
        <v>8362</v>
      </c>
      <c r="R19" s="29">
        <v>38.77</v>
      </c>
      <c r="S19" s="11">
        <v>9260</v>
      </c>
      <c r="T19" s="11">
        <v>49.82</v>
      </c>
      <c r="U19" s="11"/>
      <c r="V19" s="11"/>
      <c r="W19" s="22"/>
      <c r="X19" s="11"/>
      <c r="Y19" s="11"/>
      <c r="AA19" s="14">
        <f t="shared" si="0"/>
        <v>100</v>
      </c>
      <c r="AB19" s="15" t="str">
        <f t="shared" si="1"/>
        <v>ОК</v>
      </c>
    </row>
    <row r="20" spans="2:28" s="13" customFormat="1" ht="12.75">
      <c r="B20" s="9">
        <v>8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29"/>
      <c r="Q20" s="28"/>
      <c r="R20" s="29"/>
      <c r="S20" s="11"/>
      <c r="T20" s="11"/>
      <c r="U20" s="11"/>
      <c r="V20" s="11"/>
      <c r="W20" s="22"/>
      <c r="X20" s="11"/>
      <c r="Y20" s="11"/>
      <c r="AA20" s="14">
        <f t="shared" si="0"/>
        <v>0</v>
      </c>
      <c r="AB20" s="15" t="str">
        <f t="shared" si="1"/>
        <v> </v>
      </c>
    </row>
    <row r="21" spans="2:28" s="13" customFormat="1" ht="12.75">
      <c r="B21" s="9">
        <v>9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29"/>
      <c r="Q21" s="28"/>
      <c r="R21" s="29"/>
      <c r="S21" s="11"/>
      <c r="T21" s="11"/>
      <c r="U21" s="11"/>
      <c r="V21" s="11"/>
      <c r="W21" s="22"/>
      <c r="X21" s="11"/>
      <c r="Y21" s="11"/>
      <c r="AA21" s="14">
        <f t="shared" si="0"/>
        <v>0</v>
      </c>
      <c r="AB21" s="15" t="str">
        <f t="shared" si="1"/>
        <v> </v>
      </c>
    </row>
    <row r="22" spans="2:28" s="13" customFormat="1" ht="12.75">
      <c r="B22" s="9">
        <v>10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29"/>
      <c r="Q22" s="28"/>
      <c r="R22" s="29"/>
      <c r="S22" s="11"/>
      <c r="T22" s="11"/>
      <c r="U22" s="11"/>
      <c r="V22" s="11"/>
      <c r="W22" s="22"/>
      <c r="X22" s="11"/>
      <c r="Y22" s="11"/>
      <c r="AA22" s="14">
        <f t="shared" si="0"/>
        <v>0</v>
      </c>
      <c r="AB22" s="15" t="str">
        <f t="shared" si="1"/>
        <v> </v>
      </c>
    </row>
    <row r="23" spans="2:28" s="13" customFormat="1" ht="12.75">
      <c r="B23" s="9">
        <v>11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29"/>
      <c r="Q23" s="28"/>
      <c r="R23" s="29"/>
      <c r="S23" s="11"/>
      <c r="T23" s="11"/>
      <c r="U23" s="11"/>
      <c r="V23" s="11"/>
      <c r="W23" s="63"/>
      <c r="X23" s="11"/>
      <c r="Y23" s="11"/>
      <c r="AA23" s="14">
        <f t="shared" si="0"/>
        <v>0</v>
      </c>
      <c r="AB23" s="15" t="str">
        <f t="shared" si="1"/>
        <v> </v>
      </c>
    </row>
    <row r="24" spans="2:28" s="13" customFormat="1" ht="12.75">
      <c r="B24" s="9">
        <v>12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29"/>
      <c r="Q24" s="28"/>
      <c r="R24" s="29"/>
      <c r="S24" s="11"/>
      <c r="T24" s="11"/>
      <c r="U24" s="11"/>
      <c r="V24" s="11"/>
      <c r="W24" s="22"/>
      <c r="X24" s="11"/>
      <c r="Y24" s="11"/>
      <c r="AA24" s="14">
        <f t="shared" si="0"/>
        <v>0</v>
      </c>
      <c r="AB24" s="15" t="str">
        <f t="shared" si="1"/>
        <v> </v>
      </c>
    </row>
    <row r="25" spans="2:28" s="13" customFormat="1" ht="12.75">
      <c r="B25" s="9">
        <v>13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29"/>
      <c r="Q25" s="28"/>
      <c r="R25" s="29"/>
      <c r="S25" s="11"/>
      <c r="T25" s="11"/>
      <c r="U25" s="11">
        <v>-8.1</v>
      </c>
      <c r="V25" s="11"/>
      <c r="W25" s="63"/>
      <c r="X25" s="11"/>
      <c r="Y25" s="11"/>
      <c r="AA25" s="14">
        <f t="shared" si="0"/>
        <v>0</v>
      </c>
      <c r="AB25" s="15" t="str">
        <f t="shared" si="1"/>
        <v> </v>
      </c>
    </row>
    <row r="26" spans="2:28" s="13" customFormat="1" ht="12.75">
      <c r="B26" s="9">
        <v>14</v>
      </c>
      <c r="C26" s="17">
        <v>92.6187</v>
      </c>
      <c r="D26" s="17">
        <v>3.9545</v>
      </c>
      <c r="E26" s="17">
        <v>0.9623</v>
      </c>
      <c r="F26" s="17">
        <v>0.1294</v>
      </c>
      <c r="G26" s="17">
        <v>0.2155</v>
      </c>
      <c r="H26" s="17">
        <v>0.0115</v>
      </c>
      <c r="I26" s="17">
        <v>0.0623</v>
      </c>
      <c r="J26" s="17">
        <v>0.0518</v>
      </c>
      <c r="K26" s="17">
        <v>0.1663</v>
      </c>
      <c r="L26" s="17">
        <v>0.0112</v>
      </c>
      <c r="M26" s="17">
        <v>1.5197</v>
      </c>
      <c r="N26" s="17">
        <v>0.2968</v>
      </c>
      <c r="O26" s="17">
        <v>0.7277</v>
      </c>
      <c r="P26" s="29">
        <v>34.97</v>
      </c>
      <c r="Q26" s="28">
        <v>8352</v>
      </c>
      <c r="R26" s="29">
        <v>38.72</v>
      </c>
      <c r="S26" s="11">
        <v>9248</v>
      </c>
      <c r="T26" s="11">
        <v>49.81</v>
      </c>
      <c r="U26" s="11"/>
      <c r="V26" s="11"/>
      <c r="W26" s="22"/>
      <c r="X26" s="11"/>
      <c r="Y26" s="11"/>
      <c r="AA26" s="14">
        <f t="shared" si="0"/>
        <v>100.00000000000001</v>
      </c>
      <c r="AB26" s="15" t="str">
        <f t="shared" si="1"/>
        <v>ОК</v>
      </c>
    </row>
    <row r="27" spans="2:28" s="13" customFormat="1" ht="12.75">
      <c r="B27" s="9">
        <v>15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29"/>
      <c r="Q27" s="28"/>
      <c r="R27" s="29"/>
      <c r="S27" s="11"/>
      <c r="T27" s="11"/>
      <c r="U27" s="11"/>
      <c r="V27" s="11"/>
      <c r="W27" s="22"/>
      <c r="X27" s="11"/>
      <c r="Y27" s="17"/>
      <c r="AA27" s="14">
        <f t="shared" si="0"/>
        <v>0</v>
      </c>
      <c r="AB27" s="15" t="str">
        <f t="shared" si="1"/>
        <v> </v>
      </c>
    </row>
    <row r="28" spans="2:28" s="13" customFormat="1" ht="12.75">
      <c r="B28" s="16">
        <v>16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29"/>
      <c r="Q28" s="28"/>
      <c r="R28" s="29"/>
      <c r="S28" s="11"/>
      <c r="T28" s="11"/>
      <c r="U28" s="11"/>
      <c r="V28" s="11"/>
      <c r="W28" s="12"/>
      <c r="X28" s="11"/>
      <c r="Y28" s="17"/>
      <c r="AA28" s="14">
        <f t="shared" si="0"/>
        <v>0</v>
      </c>
      <c r="AB28" s="15" t="str">
        <f>IF(AA28=100,"ОК"," ")</f>
        <v> </v>
      </c>
    </row>
    <row r="29" spans="2:28" s="13" customFormat="1" ht="12.75">
      <c r="B29" s="16">
        <v>17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29"/>
      <c r="Q29" s="28"/>
      <c r="R29" s="29"/>
      <c r="S29" s="11"/>
      <c r="T29" s="11"/>
      <c r="U29" s="11"/>
      <c r="V29" s="11"/>
      <c r="W29" s="12"/>
      <c r="X29" s="11"/>
      <c r="Y29" s="17"/>
      <c r="AA29" s="14">
        <f t="shared" si="0"/>
        <v>0</v>
      </c>
      <c r="AB29" s="15" t="str">
        <f aca="true" t="shared" si="2" ref="AB29:AB36">IF(AA29=100,"ОК"," ")</f>
        <v> </v>
      </c>
    </row>
    <row r="30" spans="2:28" s="13" customFormat="1" ht="12.75">
      <c r="B30" s="16">
        <v>18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29"/>
      <c r="Q30" s="28"/>
      <c r="R30" s="29"/>
      <c r="S30" s="11"/>
      <c r="T30" s="11"/>
      <c r="U30" s="11"/>
      <c r="V30" s="11"/>
      <c r="W30" s="22"/>
      <c r="X30" s="11"/>
      <c r="Y30" s="17"/>
      <c r="AA30" s="14">
        <f t="shared" si="0"/>
        <v>0</v>
      </c>
      <c r="AB30" s="15" t="str">
        <f t="shared" si="2"/>
        <v> </v>
      </c>
    </row>
    <row r="31" spans="2:28" s="13" customFormat="1" ht="12.75">
      <c r="B31" s="16">
        <v>19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29"/>
      <c r="Q31" s="28"/>
      <c r="R31" s="29"/>
      <c r="S31" s="11"/>
      <c r="T31" s="11"/>
      <c r="U31" s="11"/>
      <c r="V31" s="11"/>
      <c r="W31" s="12"/>
      <c r="X31" s="11"/>
      <c r="Y31" s="17"/>
      <c r="AA31" s="14">
        <f t="shared" si="0"/>
        <v>0</v>
      </c>
      <c r="AB31" s="15" t="str">
        <f t="shared" si="2"/>
        <v> </v>
      </c>
    </row>
    <row r="32" spans="2:28" s="13" customFormat="1" ht="12.75">
      <c r="B32" s="16">
        <v>20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29"/>
      <c r="Q32" s="28"/>
      <c r="R32" s="29"/>
      <c r="S32" s="11"/>
      <c r="T32" s="11"/>
      <c r="U32" s="11"/>
      <c r="V32" s="11"/>
      <c r="W32" s="22"/>
      <c r="X32" s="11"/>
      <c r="Y32" s="17"/>
      <c r="AA32" s="14">
        <f t="shared" si="0"/>
        <v>0</v>
      </c>
      <c r="AB32" s="15" t="str">
        <f t="shared" si="2"/>
        <v> </v>
      </c>
    </row>
    <row r="33" spans="2:28" s="13" customFormat="1" ht="12.75">
      <c r="B33" s="16">
        <v>21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29"/>
      <c r="Q33" s="28"/>
      <c r="R33" s="29"/>
      <c r="S33" s="11"/>
      <c r="T33" s="11"/>
      <c r="U33" s="11"/>
      <c r="V33" s="11"/>
      <c r="W33" s="22"/>
      <c r="X33" s="11"/>
      <c r="Y33" s="17"/>
      <c r="AA33" s="14">
        <f t="shared" si="0"/>
        <v>0</v>
      </c>
      <c r="AB33" s="15" t="str">
        <f t="shared" si="2"/>
        <v> </v>
      </c>
    </row>
    <row r="34" spans="2:28" s="13" customFormat="1" ht="12.75">
      <c r="B34" s="16">
        <v>22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29"/>
      <c r="Q34" s="28"/>
      <c r="R34" s="29"/>
      <c r="S34" s="11"/>
      <c r="T34" s="11"/>
      <c r="U34" s="11"/>
      <c r="V34" s="11"/>
      <c r="W34" s="63"/>
      <c r="X34" s="11"/>
      <c r="Y34" s="17"/>
      <c r="AA34" s="14">
        <f t="shared" si="0"/>
        <v>0</v>
      </c>
      <c r="AB34" s="15" t="str">
        <f t="shared" si="2"/>
        <v> </v>
      </c>
    </row>
    <row r="35" spans="2:28" s="13" customFormat="1" ht="12.75">
      <c r="B35" s="16">
        <v>23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29"/>
      <c r="Q35" s="28"/>
      <c r="R35" s="29"/>
      <c r="S35" s="11"/>
      <c r="T35" s="11"/>
      <c r="U35" s="11">
        <v>-11.2</v>
      </c>
      <c r="V35" s="11"/>
      <c r="W35" s="22" t="s">
        <v>43</v>
      </c>
      <c r="X35" s="11"/>
      <c r="Y35" s="17"/>
      <c r="AA35" s="14">
        <f t="shared" si="0"/>
        <v>0</v>
      </c>
      <c r="AB35" s="15" t="str">
        <f t="shared" si="2"/>
        <v> </v>
      </c>
    </row>
    <row r="36" spans="2:28" s="13" customFormat="1" ht="12.75">
      <c r="B36" s="16">
        <v>24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29"/>
      <c r="Q36" s="28"/>
      <c r="R36" s="29"/>
      <c r="S36" s="11"/>
      <c r="T36" s="11"/>
      <c r="U36" s="11"/>
      <c r="V36" s="11"/>
      <c r="W36" s="63"/>
      <c r="X36" s="11"/>
      <c r="Y36" s="11"/>
      <c r="AA36" s="14">
        <f t="shared" si="0"/>
        <v>0</v>
      </c>
      <c r="AB36" s="15" t="str">
        <f t="shared" si="2"/>
        <v> </v>
      </c>
    </row>
    <row r="37" spans="2:28" s="13" customFormat="1" ht="12.75">
      <c r="B37" s="16">
        <v>25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29"/>
      <c r="Q37" s="28"/>
      <c r="R37" s="29"/>
      <c r="S37" s="11"/>
      <c r="T37" s="11"/>
      <c r="U37" s="11"/>
      <c r="V37" s="11"/>
      <c r="W37" s="22"/>
      <c r="X37" s="11"/>
      <c r="Y37" s="11"/>
      <c r="AA37" s="14">
        <f t="shared" si="0"/>
        <v>0</v>
      </c>
      <c r="AB37" s="15" t="str">
        <f>IF(AA37=100,"ОК"," ")</f>
        <v> </v>
      </c>
    </row>
    <row r="38" spans="2:28" s="13" customFormat="1" ht="12.75">
      <c r="B38" s="16">
        <v>26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29"/>
      <c r="Q38" s="28"/>
      <c r="R38" s="29"/>
      <c r="S38" s="11"/>
      <c r="T38" s="11"/>
      <c r="U38" s="11"/>
      <c r="V38" s="11"/>
      <c r="W38" s="22"/>
      <c r="X38" s="11"/>
      <c r="Y38" s="17"/>
      <c r="AA38" s="14">
        <f t="shared" si="0"/>
        <v>0</v>
      </c>
      <c r="AB38" s="15" t="str">
        <f>IF(AA38=100,"ОК"," ")</f>
        <v> </v>
      </c>
    </row>
    <row r="39" spans="2:28" s="13" customFormat="1" ht="12.75">
      <c r="B39" s="16">
        <v>27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29"/>
      <c r="Q39" s="28"/>
      <c r="R39" s="29"/>
      <c r="S39" s="11"/>
      <c r="T39" s="11"/>
      <c r="U39" s="11"/>
      <c r="V39" s="11"/>
      <c r="W39" s="22"/>
      <c r="X39" s="12"/>
      <c r="Y39" s="12"/>
      <c r="AA39" s="14">
        <f t="shared" si="0"/>
        <v>0</v>
      </c>
      <c r="AB39" s="15" t="str">
        <f>IF(AA39=100,"ОК"," ")</f>
        <v> </v>
      </c>
    </row>
    <row r="40" spans="2:28" s="13" customFormat="1" ht="12.75">
      <c r="B40" s="16">
        <v>28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29"/>
      <c r="Q40" s="28"/>
      <c r="R40" s="29"/>
      <c r="S40" s="11"/>
      <c r="T40" s="11"/>
      <c r="U40" s="11"/>
      <c r="V40" s="11"/>
      <c r="W40" s="22"/>
      <c r="X40" s="12"/>
      <c r="Y40" s="17"/>
      <c r="AA40" s="14">
        <f t="shared" si="0"/>
        <v>0</v>
      </c>
      <c r="AB40" s="15"/>
    </row>
    <row r="41" spans="2:28" s="13" customFormat="1" ht="12.75">
      <c r="B41" s="16">
        <v>29</v>
      </c>
      <c r="C41" s="17">
        <v>92.654</v>
      </c>
      <c r="D41" s="17">
        <v>3.9169</v>
      </c>
      <c r="E41" s="17">
        <v>0.9517</v>
      </c>
      <c r="F41" s="17">
        <v>0.1254</v>
      </c>
      <c r="G41" s="17">
        <v>0.2094</v>
      </c>
      <c r="H41" s="17">
        <v>0.0041</v>
      </c>
      <c r="I41" s="17">
        <v>0.0625</v>
      </c>
      <c r="J41" s="17">
        <v>0.051</v>
      </c>
      <c r="K41" s="17">
        <v>0.1813</v>
      </c>
      <c r="L41" s="17">
        <v>0.0139</v>
      </c>
      <c r="M41" s="17">
        <v>1.5322</v>
      </c>
      <c r="N41" s="17">
        <v>0.2976</v>
      </c>
      <c r="O41" s="17">
        <v>0.7275</v>
      </c>
      <c r="P41" s="29">
        <v>34.95</v>
      </c>
      <c r="Q41" s="28">
        <v>8348</v>
      </c>
      <c r="R41" s="29">
        <v>38.7</v>
      </c>
      <c r="S41" s="11">
        <v>9243</v>
      </c>
      <c r="T41" s="11">
        <v>49.79</v>
      </c>
      <c r="U41" s="11"/>
      <c r="V41" s="11"/>
      <c r="W41" s="63"/>
      <c r="X41" s="12"/>
      <c r="Y41" s="17"/>
      <c r="AA41" s="14">
        <f t="shared" si="0"/>
        <v>100</v>
      </c>
      <c r="AB41" s="15"/>
    </row>
    <row r="42" spans="2:28" s="13" customFormat="1" ht="12.75">
      <c r="B42" s="16">
        <v>30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29"/>
      <c r="Q42" s="28"/>
      <c r="R42" s="29"/>
      <c r="S42" s="11"/>
      <c r="T42" s="11"/>
      <c r="U42" s="11"/>
      <c r="V42" s="11"/>
      <c r="W42" s="22"/>
      <c r="X42" s="12"/>
      <c r="Y42" s="23"/>
      <c r="AA42" s="14">
        <f t="shared" si="0"/>
        <v>0</v>
      </c>
      <c r="AB42" s="15" t="str">
        <f>IF(AA42=100,"ОК"," ")</f>
        <v> </v>
      </c>
    </row>
    <row r="43" spans="2:28" s="13" customFormat="1" ht="12" customHeight="1"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29"/>
      <c r="Q43" s="28"/>
      <c r="R43" s="10"/>
      <c r="S43" s="11"/>
      <c r="T43" s="11"/>
      <c r="U43" s="11"/>
      <c r="V43" s="11"/>
      <c r="W43" s="12"/>
      <c r="X43" s="12"/>
      <c r="Y43" s="23"/>
      <c r="AA43" s="14">
        <f t="shared" si="0"/>
        <v>0</v>
      </c>
      <c r="AB43" s="15" t="str">
        <f>IF(AA43=100,"ОК"," ")</f>
        <v> </v>
      </c>
    </row>
    <row r="44" spans="2:29" ht="12.75" customHeight="1"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20"/>
      <c r="AA44" s="5"/>
      <c r="AB44" s="6"/>
      <c r="AC44"/>
    </row>
    <row r="45" spans="3:24" ht="12.75"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</row>
    <row r="46" spans="3:24" ht="12.75"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19"/>
      <c r="R46" s="19"/>
      <c r="S46" s="19"/>
      <c r="T46" s="19"/>
      <c r="U46" s="19"/>
      <c r="V46" s="19"/>
      <c r="W46" s="19"/>
      <c r="X46" s="19"/>
    </row>
    <row r="47" spans="3:20" ht="12.75">
      <c r="C47" s="26" t="s">
        <v>106</v>
      </c>
      <c r="D47" s="24"/>
      <c r="E47" s="24"/>
      <c r="F47" s="24"/>
      <c r="G47" s="24"/>
      <c r="H47" s="24"/>
      <c r="I47" s="24"/>
      <c r="J47" s="24"/>
      <c r="K47" s="24"/>
      <c r="L47" s="24" t="s">
        <v>107</v>
      </c>
      <c r="M47" s="24"/>
      <c r="N47" s="24"/>
      <c r="O47" s="24"/>
      <c r="P47" s="24"/>
      <c r="Q47" s="24"/>
      <c r="R47" s="24"/>
      <c r="S47" s="24" t="s">
        <v>108</v>
      </c>
      <c r="T47" s="24"/>
    </row>
    <row r="48" spans="3:22" ht="12.75">
      <c r="C48" s="1" t="s">
        <v>32</v>
      </c>
      <c r="L48" s="2" t="s">
        <v>0</v>
      </c>
      <c r="N48" s="2"/>
      <c r="P48" s="2" t="s">
        <v>1</v>
      </c>
      <c r="T48" s="2" t="s">
        <v>2</v>
      </c>
      <c r="U48" s="2"/>
      <c r="V48" s="2"/>
    </row>
    <row r="49" spans="3:20" ht="18" customHeight="1">
      <c r="C49" s="26" t="s">
        <v>41</v>
      </c>
      <c r="D49" s="27"/>
      <c r="E49" s="27"/>
      <c r="F49" s="27"/>
      <c r="G49" s="27"/>
      <c r="H49" s="27"/>
      <c r="I49" s="27"/>
      <c r="J49" s="27"/>
      <c r="K49" s="27"/>
      <c r="L49" s="27" t="s">
        <v>35</v>
      </c>
      <c r="M49" s="27"/>
      <c r="N49" s="27"/>
      <c r="O49" s="27"/>
      <c r="P49" s="27"/>
      <c r="Q49" s="27"/>
      <c r="R49" s="27"/>
      <c r="S49" s="24" t="s">
        <v>108</v>
      </c>
      <c r="T49" s="27"/>
    </row>
    <row r="50" spans="3:22" ht="12.75">
      <c r="C50" s="1" t="s">
        <v>33</v>
      </c>
      <c r="G50" s="68"/>
      <c r="H50" s="68"/>
      <c r="I50" s="68"/>
      <c r="J50" s="68"/>
      <c r="K50" s="68"/>
      <c r="L50" s="2" t="s">
        <v>0</v>
      </c>
      <c r="M50" s="68"/>
      <c r="N50" s="68"/>
      <c r="O50" s="68"/>
      <c r="P50" s="2" t="s">
        <v>1</v>
      </c>
      <c r="Q50" s="68"/>
      <c r="R50" s="68"/>
      <c r="S50" s="68"/>
      <c r="T50" s="2" t="s">
        <v>2</v>
      </c>
      <c r="U50" s="2"/>
      <c r="V50" s="2"/>
    </row>
    <row r="52" spans="3:25" ht="12.75"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</row>
  </sheetData>
  <sheetProtection/>
  <mergeCells count="32">
    <mergeCell ref="W2:Y2"/>
    <mergeCell ref="C6:AA6"/>
    <mergeCell ref="B7:Y7"/>
    <mergeCell ref="B8:Y8"/>
    <mergeCell ref="B9:B12"/>
    <mergeCell ref="C9:N9"/>
    <mergeCell ref="H10:H12"/>
    <mergeCell ref="Q10:Q12"/>
    <mergeCell ref="T10:T12"/>
    <mergeCell ref="V9:V12"/>
    <mergeCell ref="Y9:Y12"/>
    <mergeCell ref="C10:C12"/>
    <mergeCell ref="O9:T9"/>
    <mergeCell ref="U9:U12"/>
    <mergeCell ref="X9:X12"/>
    <mergeCell ref="E10:E12"/>
    <mergeCell ref="W9:W12"/>
    <mergeCell ref="G10:G12"/>
    <mergeCell ref="O10:O12"/>
    <mergeCell ref="P10:P12"/>
    <mergeCell ref="D10:D12"/>
    <mergeCell ref="S10:S12"/>
    <mergeCell ref="B44:X44"/>
    <mergeCell ref="C45:X45"/>
    <mergeCell ref="K10:K12"/>
    <mergeCell ref="L10:L12"/>
    <mergeCell ref="M10:M12"/>
    <mergeCell ref="N10:N12"/>
    <mergeCell ref="F10:F12"/>
    <mergeCell ref="I10:I12"/>
    <mergeCell ref="J10:J12"/>
    <mergeCell ref="R10:R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2016-07-01T13:29:34Z</cp:lastPrinted>
  <dcterms:created xsi:type="dcterms:W3CDTF">2010-01-29T08:37:16Z</dcterms:created>
  <dcterms:modified xsi:type="dcterms:W3CDTF">2016-07-21T11:32:52Z</dcterms:modified>
  <cp:category/>
  <cp:version/>
  <cp:contentType/>
  <cp:contentStatus/>
</cp:coreProperties>
</file>