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tabRatio="687" activeTab="1"/>
  </bookViews>
  <sheets>
    <sheet name="ШДО+ЕККР" sheetId="1" r:id="rId1"/>
    <sheet name="Додаток ШДО+Єккр)" sheetId="2" r:id="rId2"/>
    <sheet name="Лист3" sheetId="3" r:id="rId3"/>
  </sheets>
  <definedNames>
    <definedName name="_Hlk21234135" localSheetId="1">'Додаток ШДО+Єккр)'!$C$17</definedName>
    <definedName name="_Hlk21234135" localSheetId="0">'ШДО+ЕККР'!$C$18</definedName>
    <definedName name="OLE_LINK2" localSheetId="1">'Додаток ШДО+Єккр)'!#REF!</definedName>
    <definedName name="OLE_LINK2" localSheetId="0">'ШДО+ЕККР'!$Y$13</definedName>
    <definedName name="OLE_LINK3" localSheetId="1">'Додаток ШДО+Єккр)'!#REF!</definedName>
    <definedName name="OLE_LINK3" localSheetId="0">'ШДО+ЕККР'!#REF!</definedName>
    <definedName name="OLE_LINK5" localSheetId="1">'Додаток ШДО+Єккр)'!#REF!</definedName>
    <definedName name="OLE_LINK5" localSheetId="0">'ШДО+ЕККР'!#REF!</definedName>
    <definedName name="_xlnm.Print_Area" localSheetId="1">'Додаток ШДО+Єккр)'!$A$1:$P$49</definedName>
    <definedName name="_xlnm.Print_Area" localSheetId="0">'ШДО+ЕККР'!$A$1:$Y$53</definedName>
  </definedNames>
  <calcPr fullCalcOnLoad="1"/>
</workbook>
</file>

<file path=xl/sharedStrings.xml><?xml version="1.0" encoding="utf-8"?>
<sst xmlns="http://schemas.openxmlformats.org/spreadsheetml/2006/main" count="1393" uniqueCount="133">
  <si>
    <t>підпис</t>
  </si>
  <si>
    <t>ПАСПОРТ ФІЗИКО-ХІМІЧНИХ ПОКАЗНИКІВ ПРИРОДНОГО ГАЗУ</t>
  </si>
  <si>
    <t>Число місяця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</si>
  <si>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</si>
  <si>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</si>
  <si>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</si>
  <si>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</si>
  <si>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згоряння вища кКал/м³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</si>
  <si>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</si>
  <si>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</si>
  <si>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</si>
  <si>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</si>
  <si>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</si>
  <si>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&lt;0,0001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</si>
  <si>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</si>
  <si>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</si>
  <si>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Криворізьке ЛВУМГ</t>
  </si>
  <si>
    <t xml:space="preserve">  переданого  УМГ "ХАРКІВТРАНСГАЗ" Криворізьким ЛВУМГ по ГРС смт.Радушне,ГРС с.Кірове(Прогрес) ,ГРС с.Радіонівка( Аеропорт),  ГРС с.Гейківка, ГРС 4 смт.Широке, ГРС с. Андріївка, ГРС с.Зелена Балка,ГРС с. Марфівка,ГРС с. Карпівка, ГРС  с.Степове, ГРС 6 м. Кривий Ріг  та  прийнятого ПАТ Криворіжгаз, ПАТ Дніпропетровськгаз Дніпропетровська обл, ВАТ Кіровоградгаз Кіровоградська обл, </t>
  </si>
  <si>
    <t>ГРС смт Радушне</t>
  </si>
  <si>
    <t>ГРС Кірове</t>
  </si>
  <si>
    <t>ГРС с Родіонівка</t>
  </si>
  <si>
    <t>ГРС с Гейківка</t>
  </si>
  <si>
    <t>ГРС 4 смт Широке</t>
  </si>
  <si>
    <t>ГРС с Андріївка</t>
  </si>
  <si>
    <t>ГРС с Зелена Балка</t>
  </si>
  <si>
    <t>ГРС Марфівка</t>
  </si>
  <si>
    <t>ГРС с Карпівка</t>
  </si>
  <si>
    <t>ГРС с Степове</t>
  </si>
  <si>
    <t>ГРС 6 м Кривий Ріг</t>
  </si>
  <si>
    <t xml:space="preserve">Начальник  Криворізького    ЛВУМГ  </t>
  </si>
  <si>
    <t>ГРС Марфовка</t>
  </si>
  <si>
    <t>Прогрес</t>
  </si>
  <si>
    <t>ГРС-1</t>
  </si>
  <si>
    <t>ГРС-1А</t>
  </si>
  <si>
    <t>ГРС-2</t>
  </si>
  <si>
    <t>ГРС-3</t>
  </si>
  <si>
    <t>ГРС-6(блок №1)</t>
  </si>
  <si>
    <t>ГРС-6(блок №2)</t>
  </si>
  <si>
    <t>Радушное</t>
  </si>
  <si>
    <t>ГРС Аеропорт</t>
  </si>
  <si>
    <t>ГРС Гейковка</t>
  </si>
  <si>
    <t>ГРС Мічуріна</t>
  </si>
  <si>
    <t>Веселе</t>
  </si>
  <si>
    <t>Шевченко</t>
  </si>
  <si>
    <t>ГРС Зеленодольськ</t>
  </si>
  <si>
    <t>ГРС Апостолово-2</t>
  </si>
  <si>
    <t>Апостолово</t>
  </si>
  <si>
    <t>Вишневе</t>
  </si>
  <si>
    <t>ГРС Жовті Води</t>
  </si>
  <si>
    <t>ГРС Липове</t>
  </si>
  <si>
    <t>Новозалесье</t>
  </si>
  <si>
    <t>Пятихатки</t>
  </si>
  <si>
    <t>Савро</t>
  </si>
  <si>
    <t>Гуляй поле</t>
  </si>
  <si>
    <t>Преображенка</t>
  </si>
  <si>
    <t>Марганец</t>
  </si>
  <si>
    <t>ГРС Дмитровка</t>
  </si>
  <si>
    <t>ГРС Кирово</t>
  </si>
  <si>
    <t>ГРС Нікополь (1)</t>
  </si>
  <si>
    <t>ГРС Нікополь (бройлерна ф-ка)</t>
  </si>
  <si>
    <t>ГРС Олександрополь</t>
  </si>
  <si>
    <t>Н¦кополь-2</t>
  </si>
  <si>
    <t>Dy-150</t>
  </si>
  <si>
    <t>Красноармейское</t>
  </si>
  <si>
    <t>УЗ Новоюльевка</t>
  </si>
  <si>
    <t>Сергеевка</t>
  </si>
  <si>
    <t>Софиевка</t>
  </si>
  <si>
    <t>ГРС-4</t>
  </si>
  <si>
    <t>Александровка</t>
  </si>
  <si>
    <t>Андреевка</t>
  </si>
  <si>
    <t>Зелена Балка</t>
  </si>
  <si>
    <t>ГРС Карп¦вка</t>
  </si>
  <si>
    <t>УЗ</t>
  </si>
  <si>
    <t>для Дополнения</t>
  </si>
  <si>
    <t xml:space="preserve"> B</t>
  </si>
  <si>
    <t>AB</t>
  </si>
  <si>
    <t>ABC</t>
  </si>
  <si>
    <t>A</t>
  </si>
  <si>
    <t>ГРС Лошкаревка</t>
  </si>
  <si>
    <t>Dy-300</t>
  </si>
  <si>
    <t>A C</t>
  </si>
  <si>
    <t xml:space="preserve">Компонентний склад, % мол. </t>
  </si>
  <si>
    <t>Температура точки роси  вологи (Р=3.92 Мпа), ºС</t>
  </si>
  <si>
    <t>Температура точки роси вуглеводнів, ºС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</si>
  <si>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</si>
  <si>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</si>
  <si>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</si>
  <si>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</si>
  <si>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</si>
  <si>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</si>
  <si>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</si>
  <si>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</si>
  <si>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</si>
  <si>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</si>
  <si>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</si>
  <si>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</si>
  <si>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</si>
  <si>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</si>
  <si>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число Воббе вище МДж/м³</t>
  </si>
  <si>
    <t>не виявл.</t>
  </si>
  <si>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</si>
  <si>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</si>
  <si>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>Філія УМГ 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</si>
  <si>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Криворізьке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</si>
  <si>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ПЄ0048/13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16.05.2018р.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</si>
  <si>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</si>
  <si>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</si>
  <si>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</si>
  <si>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</si>
  <si>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</si>
  <si>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</si>
  <si>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</si>
  <si>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</si>
  <si>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 xml:space="preserve"> переданого  УМГ "ХАРКІВТРАНСГАЗ" Криворізьким ЛВУМГ по </t>
    </r>
    <r>
      <rPr>
        <b/>
        <sz val="10"/>
        <rFont val="Arial"/>
        <family val="2"/>
      </rPr>
      <t>ГРС смт.Радушне</t>
    </r>
    <r>
      <rPr>
        <sz val="10"/>
        <rFont val="Arial"/>
        <family val="2"/>
      </rPr>
      <t xml:space="preserve">,ГРС с.Кірове(Прогрес) ,ГРС с.Радіонівка( Аеропорт),  ГРС с.Гейківка, ГРС 4 смт.Широке, ГРС с. Андріївка, ГРС с.Зелена Балка,ГРС с. Марфівка,ГРС с. Карпівка, ГРС  с.Степове, ГРС 6 м. Кривий Ріг  та  прийнятого ПАТ Криворіжгаз, ПАТ Дніпропетровськгаз Дніпропетровська обл, ВАТ Кіровоградгаз Кіровоградська обл, </t>
    </r>
  </si>
  <si>
    <t xml:space="preserve"> подобъектов объекта для Дополнения (осн.) за 6/16.</t>
  </si>
  <si>
    <t>День</t>
  </si>
  <si>
    <t>2660981,14*</t>
  </si>
  <si>
    <t>2171287,76*</t>
  </si>
  <si>
    <t>2578395,74*</t>
  </si>
  <si>
    <t>2488582,24*</t>
  </si>
  <si>
    <t>2470119,28*</t>
  </si>
  <si>
    <t>2396865,72*</t>
  </si>
  <si>
    <t>2467875,55*</t>
  </si>
  <si>
    <t>2535751,23*</t>
  </si>
  <si>
    <t>2427443,64*</t>
  </si>
  <si>
    <t>2691914,86*</t>
  </si>
  <si>
    <t>2807122,97*</t>
  </si>
  <si>
    <r>
      <t xml:space="preserve">  по  магістральним газопроводам   ШДО,  ШДКРІ  за період з  </t>
    </r>
    <r>
      <rPr>
        <b/>
        <sz val="10"/>
        <rFont val="Arial"/>
        <family val="2"/>
      </rPr>
      <t xml:space="preserve"> 01.06.2016 по 30.06.2016 р. </t>
    </r>
  </si>
  <si>
    <t>Начальник  Криворізького ЛВУМГ                                                                  Р.В.Матвієнко                                                                                                            1.07.2016р.</t>
  </si>
  <si>
    <t xml:space="preserve">  О.Г.Степанова                                                                                                             1.07.2016р.</t>
  </si>
  <si>
    <t xml:space="preserve">  по  магістральним газопроводам   ШДО,  ШДКРІ  за період з   01.06.2016 по 30.06.2016 р. </t>
  </si>
  <si>
    <t>Ю.А.Байда</t>
  </si>
  <si>
    <t>Р.В.Матвієнко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</si>
</sst>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#,##0.00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2" fontId="8" fillId="0" borderId="12" xfId="0" applyNumberFormat="1" applyFont="1" applyBorder="1" applyAlignment="1">
      <alignment horizontal="center" wrapText="1"/>
    </xf>
    <xf numFmtId="2" fontId="17" fillId="0" borderId="12" xfId="0" applyNumberFormat="1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181" fontId="8" fillId="0" borderId="10" xfId="0" applyNumberFormat="1" applyFont="1" applyBorder="1" applyAlignment="1">
      <alignment horizontal="center"/>
    </xf>
    <xf numFmtId="181" fontId="16" fillId="0" borderId="10" xfId="0" applyNumberFormat="1" applyFont="1" applyBorder="1" applyAlignment="1">
      <alignment horizontal="center" vertical="center" wrapText="1"/>
    </xf>
    <xf numFmtId="181" fontId="14" fillId="0" borderId="13" xfId="0" applyNumberFormat="1" applyFont="1" applyBorder="1" applyAlignment="1">
      <alignment horizontal="center" vertical="center" wrapText="1"/>
    </xf>
    <xf numFmtId="181" fontId="14" fillId="0" borderId="13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9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177" fontId="8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Fill="1" applyBorder="1" applyAlignment="1">
      <alignment horizontal="center" vertical="top" wrapText="1"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24" fillId="0" borderId="1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vertical="top" wrapText="1"/>
    </xf>
    <xf numFmtId="177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11" xfId="0" applyFont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7" fontId="8" fillId="0" borderId="1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15" fillId="0" borderId="17" xfId="0" applyFont="1" applyBorder="1" applyAlignment="1">
      <alignment horizontal="center" textRotation="90" wrapText="1"/>
    </xf>
    <xf numFmtId="0" fontId="15" fillId="0" borderId="15" xfId="0" applyFont="1" applyBorder="1" applyAlignment="1">
      <alignment horizontal="center" textRotation="90" wrapText="1"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textRotation="90" wrapText="1"/>
    </xf>
    <xf numFmtId="0" fontId="15" fillId="0" borderId="17" xfId="0" applyFont="1" applyBorder="1" applyAlignment="1">
      <alignment textRotation="90" wrapText="1"/>
    </xf>
    <xf numFmtId="0" fontId="11" fillId="0" borderId="16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7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15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11" fillId="0" borderId="24" xfId="0" applyFont="1" applyBorder="1" applyAlignment="1">
      <alignment horizontal="center" textRotation="90" wrapText="1"/>
    </xf>
    <xf numFmtId="0" fontId="11" fillId="0" borderId="25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zoomScalePageLayoutView="0" workbookViewId="0" topLeftCell="A1">
      <selection activeCell="O10" sqref="O10:O1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4" customWidth="1"/>
  </cols>
  <sheetData>
    <row r="1" spans="2:27" ht="12.75">
      <c r="B1" s="22" t="s">
        <v>4</v>
      </c>
      <c r="C1" s="22"/>
      <c r="D1" s="22"/>
      <c r="E1" s="22"/>
      <c r="F1" s="22"/>
      <c r="G1" s="22"/>
      <c r="I1" s="22"/>
      <c r="J1" s="22"/>
      <c r="K1" s="22"/>
      <c r="L1" s="2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2.75">
      <c r="B2" s="22" t="s">
        <v>102</v>
      </c>
      <c r="C2" s="22"/>
      <c r="D2" s="22"/>
      <c r="E2" s="22"/>
      <c r="F2" s="22"/>
      <c r="G2" s="2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71"/>
      <c r="X2" s="72"/>
      <c r="Y2" s="72"/>
      <c r="Z2" s="3"/>
      <c r="AA2" s="3"/>
    </row>
    <row r="3" spans="2:27" ht="12.75">
      <c r="B3" s="35" t="s">
        <v>103</v>
      </c>
      <c r="C3" s="22"/>
      <c r="D3" s="22"/>
      <c r="E3" s="22"/>
      <c r="F3" s="22"/>
      <c r="G3" s="2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22" t="s">
        <v>6</v>
      </c>
      <c r="C4" s="22"/>
      <c r="D4" s="22"/>
      <c r="E4" s="22"/>
      <c r="F4" s="22"/>
      <c r="G4" s="2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22" t="s">
        <v>104</v>
      </c>
      <c r="C5" s="22"/>
      <c r="D5" s="22"/>
      <c r="E5" s="22"/>
      <c r="F5" s="22"/>
      <c r="G5" s="2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ht="21.75" customHeight="1">
      <c r="C6" s="79" t="s">
        <v>1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80"/>
    </row>
    <row r="7" spans="2:27" ht="38.25" customHeight="1">
      <c r="B7" s="117" t="s">
        <v>113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3"/>
      <c r="AA7" s="3"/>
    </row>
    <row r="8" spans="2:27" ht="21.75" customHeight="1">
      <c r="B8" s="73" t="s">
        <v>127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3"/>
      <c r="AA8" s="3"/>
    </row>
    <row r="9" spans="2:29" ht="32.25" customHeight="1">
      <c r="B9" s="74" t="s">
        <v>2</v>
      </c>
      <c r="C9" s="81" t="s">
        <v>81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77"/>
      <c r="P9" s="78"/>
      <c r="Q9" s="78"/>
      <c r="R9" s="113"/>
      <c r="S9" s="113"/>
      <c r="T9" s="114"/>
      <c r="U9" s="109" t="s">
        <v>82</v>
      </c>
      <c r="V9" s="76" t="s">
        <v>83</v>
      </c>
      <c r="W9" s="112" t="s">
        <v>105</v>
      </c>
      <c r="X9" s="112" t="s">
        <v>106</v>
      </c>
      <c r="Y9" s="112" t="s">
        <v>107</v>
      </c>
      <c r="Z9" s="3"/>
      <c r="AB9" s="4"/>
      <c r="AC9"/>
    </row>
    <row r="10" spans="2:29" ht="48.75" customHeight="1">
      <c r="B10" s="75"/>
      <c r="C10" s="107" t="s">
        <v>84</v>
      </c>
      <c r="D10" s="107" t="s">
        <v>85</v>
      </c>
      <c r="E10" s="107" t="s">
        <v>86</v>
      </c>
      <c r="F10" s="107" t="s">
        <v>87</v>
      </c>
      <c r="G10" s="107" t="s">
        <v>88</v>
      </c>
      <c r="H10" s="107" t="s">
        <v>89</v>
      </c>
      <c r="I10" s="107" t="s">
        <v>90</v>
      </c>
      <c r="J10" s="107" t="s">
        <v>91</v>
      </c>
      <c r="K10" s="107" t="s">
        <v>92</v>
      </c>
      <c r="L10" s="107" t="s">
        <v>93</v>
      </c>
      <c r="M10" s="68" t="s">
        <v>94</v>
      </c>
      <c r="N10" s="68" t="s">
        <v>95</v>
      </c>
      <c r="O10" s="68" t="s">
        <v>96</v>
      </c>
      <c r="P10" s="65" t="s">
        <v>108</v>
      </c>
      <c r="Q10" s="68" t="s">
        <v>109</v>
      </c>
      <c r="R10" s="68" t="s">
        <v>97</v>
      </c>
      <c r="S10" s="68" t="s">
        <v>7</v>
      </c>
      <c r="T10" s="68" t="s">
        <v>98</v>
      </c>
      <c r="U10" s="110"/>
      <c r="V10" s="105"/>
      <c r="W10" s="112"/>
      <c r="X10" s="112"/>
      <c r="Y10" s="112"/>
      <c r="Z10" s="3"/>
      <c r="AB10" s="4"/>
      <c r="AC10"/>
    </row>
    <row r="11" spans="2:29" ht="15.75" customHeight="1">
      <c r="B11" s="75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5"/>
      <c r="N11" s="105"/>
      <c r="O11" s="105"/>
      <c r="P11" s="66"/>
      <c r="Q11" s="69"/>
      <c r="R11" s="105"/>
      <c r="S11" s="105"/>
      <c r="T11" s="105"/>
      <c r="U11" s="110"/>
      <c r="V11" s="105"/>
      <c r="W11" s="112"/>
      <c r="X11" s="112"/>
      <c r="Y11" s="112"/>
      <c r="Z11" s="3"/>
      <c r="AB11" s="4"/>
      <c r="AC11"/>
    </row>
    <row r="12" spans="2:29" ht="21" customHeight="1">
      <c r="B12" s="116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6"/>
      <c r="N12" s="106"/>
      <c r="O12" s="106"/>
      <c r="P12" s="67"/>
      <c r="Q12" s="70"/>
      <c r="R12" s="106"/>
      <c r="S12" s="106"/>
      <c r="T12" s="106"/>
      <c r="U12" s="111"/>
      <c r="V12" s="106"/>
      <c r="W12" s="112"/>
      <c r="X12" s="112"/>
      <c r="Y12" s="112"/>
      <c r="Z12" s="3"/>
      <c r="AB12" s="4"/>
      <c r="AC12"/>
    </row>
    <row r="13" spans="2:28" s="31" customFormat="1" ht="12.75">
      <c r="B13" s="36">
        <v>1</v>
      </c>
      <c r="C13" s="55">
        <v>94.6916</v>
      </c>
      <c r="D13" s="55">
        <v>2.8606</v>
      </c>
      <c r="E13" s="56">
        <v>0.987</v>
      </c>
      <c r="F13" s="56">
        <v>0.1468</v>
      </c>
      <c r="G13" s="56">
        <v>0.1767</v>
      </c>
      <c r="H13" s="56">
        <v>0.0031</v>
      </c>
      <c r="I13" s="56">
        <v>0.0413</v>
      </c>
      <c r="J13" s="56">
        <v>0.0332</v>
      </c>
      <c r="K13" s="56">
        <v>0.0268</v>
      </c>
      <c r="L13" s="56">
        <v>0.0057</v>
      </c>
      <c r="M13" s="56">
        <v>0.7847</v>
      </c>
      <c r="N13" s="56">
        <v>0.2427</v>
      </c>
      <c r="O13" s="56">
        <v>0.7137</v>
      </c>
      <c r="P13" s="58">
        <v>34.71</v>
      </c>
      <c r="Q13" s="46">
        <f>1000*P13/4.1868</f>
        <v>8290.341071940384</v>
      </c>
      <c r="R13" s="59">
        <v>38.46</v>
      </c>
      <c r="S13" s="46">
        <f>1000*R13/4.1868</f>
        <v>9186.013184293493</v>
      </c>
      <c r="T13" s="58">
        <v>49.96</v>
      </c>
      <c r="U13" s="55"/>
      <c r="V13" s="44"/>
      <c r="W13" s="63" t="s">
        <v>99</v>
      </c>
      <c r="X13" s="42"/>
      <c r="Y13" s="42"/>
      <c r="AA13" s="37">
        <f>SUM(C13:N13)</f>
        <v>100.00019999999999</v>
      </c>
      <c r="AB13" s="38" t="str">
        <f>IF(AA13=100,"ОК"," ")</f>
        <v> </v>
      </c>
    </row>
    <row r="14" spans="2:28" s="31" customFormat="1" ht="12.75">
      <c r="B14" s="36">
        <v>2</v>
      </c>
      <c r="C14" s="56">
        <v>94.8393</v>
      </c>
      <c r="D14" s="56">
        <v>2.781</v>
      </c>
      <c r="E14" s="56">
        <v>0.9248</v>
      </c>
      <c r="F14" s="56">
        <v>0.1447</v>
      </c>
      <c r="G14" s="56">
        <v>0.1621</v>
      </c>
      <c r="H14" s="56">
        <v>0.0044</v>
      </c>
      <c r="I14" s="56">
        <v>0.0386</v>
      </c>
      <c r="J14" s="56">
        <v>0.0292</v>
      </c>
      <c r="K14" s="56">
        <v>0.0265</v>
      </c>
      <c r="L14" s="56">
        <v>0.0058</v>
      </c>
      <c r="M14" s="56">
        <v>0.8085</v>
      </c>
      <c r="N14" s="56">
        <v>0.2351</v>
      </c>
      <c r="O14" s="56">
        <v>0.712</v>
      </c>
      <c r="P14" s="58">
        <v>34.63</v>
      </c>
      <c r="Q14" s="46">
        <f>1000*P14/4.1868</f>
        <v>8271.233400210185</v>
      </c>
      <c r="R14" s="59">
        <v>38.37</v>
      </c>
      <c r="S14" s="46">
        <f>1000*R14/4.1868</f>
        <v>9164.51705359702</v>
      </c>
      <c r="T14" s="58">
        <v>49.91</v>
      </c>
      <c r="U14" s="55"/>
      <c r="V14" s="62"/>
      <c r="W14" s="44"/>
      <c r="X14" s="42"/>
      <c r="Y14" s="42"/>
      <c r="AA14" s="37">
        <f aca="true" t="shared" si="0" ref="AA14:AA43">SUM(C14:N14)</f>
        <v>100</v>
      </c>
      <c r="AB14" s="38" t="str">
        <f>IF(AA14=100,"ОК"," ")</f>
        <v>ОК</v>
      </c>
    </row>
    <row r="15" spans="2:28" s="31" customFormat="1" ht="12.75">
      <c r="B15" s="36">
        <v>3</v>
      </c>
      <c r="C15" s="55">
        <v>94.7504</v>
      </c>
      <c r="D15" s="55">
        <v>2.8533</v>
      </c>
      <c r="E15" s="56">
        <v>0.9484</v>
      </c>
      <c r="F15" s="56">
        <v>0.1462</v>
      </c>
      <c r="G15" s="56">
        <v>0.1644</v>
      </c>
      <c r="H15" s="56">
        <v>0.004</v>
      </c>
      <c r="I15" s="56">
        <v>0.0396</v>
      </c>
      <c r="J15" s="56">
        <v>0.03</v>
      </c>
      <c r="K15" s="56">
        <v>0.0112</v>
      </c>
      <c r="L15" s="56">
        <v>0.0059</v>
      </c>
      <c r="M15" s="56">
        <v>0.8127</v>
      </c>
      <c r="N15" s="56">
        <v>0.2338</v>
      </c>
      <c r="O15" s="56">
        <v>0.7124</v>
      </c>
      <c r="P15" s="58">
        <v>34.65</v>
      </c>
      <c r="Q15" s="46">
        <f>1000*P15/4.1868</f>
        <v>8276.010318142735</v>
      </c>
      <c r="R15" s="59">
        <v>38.39</v>
      </c>
      <c r="S15" s="46">
        <f>1000*R15/4.1868</f>
        <v>9169.293971529569</v>
      </c>
      <c r="T15" s="58">
        <v>49.92</v>
      </c>
      <c r="U15" s="55"/>
      <c r="V15" s="44"/>
      <c r="W15" s="43"/>
      <c r="X15" s="42"/>
      <c r="Y15" s="42"/>
      <c r="AA15" s="37">
        <f t="shared" si="0"/>
        <v>99.99990000000001</v>
      </c>
      <c r="AB15" s="38" t="str">
        <f>IF(AA15=100,"ОК"," ")</f>
        <v> </v>
      </c>
    </row>
    <row r="16" spans="2:28" s="31" customFormat="1" ht="12.75">
      <c r="B16" s="36">
        <v>4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59"/>
      <c r="Q16" s="46"/>
      <c r="R16" s="59"/>
      <c r="S16" s="46"/>
      <c r="T16" s="59"/>
      <c r="U16" s="55"/>
      <c r="V16" s="62"/>
      <c r="W16" s="45"/>
      <c r="X16" s="42"/>
      <c r="Y16" s="41" t="s">
        <v>13</v>
      </c>
      <c r="AA16" s="37">
        <f>SUM(C16:N16)</f>
        <v>0</v>
      </c>
      <c r="AB16" s="38" t="str">
        <f>IF(AA16=100,"ОК"," ")</f>
        <v> </v>
      </c>
    </row>
    <row r="17" spans="2:28" s="31" customFormat="1" ht="12.75">
      <c r="B17" s="36">
        <v>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59"/>
      <c r="Q17" s="46"/>
      <c r="R17" s="59"/>
      <c r="S17" s="46"/>
      <c r="T17" s="59"/>
      <c r="U17" s="57"/>
      <c r="V17" s="60"/>
      <c r="W17" s="43"/>
      <c r="X17" s="42"/>
      <c r="Y17" s="42"/>
      <c r="AA17" s="37">
        <f>SUM(C17:N17)</f>
        <v>0</v>
      </c>
      <c r="AB17" s="38" t="str">
        <f>IF(AA17=100,"ОК"," ")</f>
        <v> </v>
      </c>
    </row>
    <row r="18" spans="2:28" s="31" customFormat="1" ht="12.75">
      <c r="B18" s="36">
        <v>6</v>
      </c>
      <c r="C18" s="41">
        <v>93.9211</v>
      </c>
      <c r="D18" s="41">
        <v>3.4457</v>
      </c>
      <c r="E18" s="41">
        <v>1.1316</v>
      </c>
      <c r="F18" s="41">
        <v>0.1777</v>
      </c>
      <c r="G18" s="41">
        <v>0.1891</v>
      </c>
      <c r="H18" s="41">
        <v>0.004</v>
      </c>
      <c r="I18" s="41">
        <v>0.042</v>
      </c>
      <c r="J18" s="41">
        <v>0.0304</v>
      </c>
      <c r="K18" s="41">
        <v>0.0261</v>
      </c>
      <c r="L18" s="41">
        <v>0.0055</v>
      </c>
      <c r="M18" s="41">
        <v>0.7506</v>
      </c>
      <c r="N18" s="41">
        <v>0.2761</v>
      </c>
      <c r="O18" s="41">
        <v>0.72</v>
      </c>
      <c r="P18" s="59">
        <v>34.97</v>
      </c>
      <c r="Q18" s="46">
        <f aca="true" t="shared" si="1" ref="Q18:Q42">1000*P18/4.1868</f>
        <v>8352.441005063532</v>
      </c>
      <c r="R18" s="59">
        <v>38.73</v>
      </c>
      <c r="S18" s="46">
        <f aca="true" t="shared" si="2" ref="S18:S42">1000*R18/4.1868</f>
        <v>9250.501576382918</v>
      </c>
      <c r="T18" s="59">
        <v>50.1</v>
      </c>
      <c r="U18" s="42"/>
      <c r="V18" s="42"/>
      <c r="W18" s="43"/>
      <c r="X18" s="42"/>
      <c r="Y18" s="41"/>
      <c r="AA18" s="37">
        <f t="shared" si="0"/>
        <v>99.99990000000001</v>
      </c>
      <c r="AB18" s="38"/>
    </row>
    <row r="19" spans="2:28" s="31" customFormat="1" ht="12.75">
      <c r="B19" s="36">
        <v>7</v>
      </c>
      <c r="C19" s="41">
        <v>93.9104</v>
      </c>
      <c r="D19" s="41">
        <v>3.4635</v>
      </c>
      <c r="E19" s="41">
        <v>1.1227</v>
      </c>
      <c r="F19" s="41">
        <v>0.1731</v>
      </c>
      <c r="G19" s="41">
        <v>0.1852</v>
      </c>
      <c r="H19" s="41">
        <v>0.0038</v>
      </c>
      <c r="I19" s="41">
        <v>0.0418</v>
      </c>
      <c r="J19" s="41">
        <v>0.0304</v>
      </c>
      <c r="K19" s="41">
        <v>0.0274</v>
      </c>
      <c r="L19" s="41">
        <v>0.0053</v>
      </c>
      <c r="M19" s="41">
        <v>0.7538</v>
      </c>
      <c r="N19" s="41">
        <v>0.2825</v>
      </c>
      <c r="O19" s="41">
        <v>0.7201</v>
      </c>
      <c r="P19" s="59">
        <v>34.96</v>
      </c>
      <c r="Q19" s="46">
        <f t="shared" si="1"/>
        <v>8350.052546097259</v>
      </c>
      <c r="R19" s="59">
        <v>38.73</v>
      </c>
      <c r="S19" s="46">
        <f t="shared" si="2"/>
        <v>9250.501576382918</v>
      </c>
      <c r="T19" s="59">
        <v>50.08</v>
      </c>
      <c r="U19" s="42"/>
      <c r="V19" s="42"/>
      <c r="W19" s="43"/>
      <c r="X19" s="42"/>
      <c r="Y19" s="42"/>
      <c r="AA19" s="37">
        <f t="shared" si="0"/>
        <v>99.99989999999998</v>
      </c>
      <c r="AB19" s="38"/>
    </row>
    <row r="20" spans="2:28" s="31" customFormat="1" ht="12.75">
      <c r="B20" s="36">
        <v>8</v>
      </c>
      <c r="C20" s="41">
        <v>93.3583</v>
      </c>
      <c r="D20" s="41">
        <v>3.7984</v>
      </c>
      <c r="E20" s="41">
        <v>1.2409</v>
      </c>
      <c r="F20" s="41">
        <v>0.1851</v>
      </c>
      <c r="G20" s="41">
        <v>0.2033</v>
      </c>
      <c r="H20" s="41">
        <v>0.0048</v>
      </c>
      <c r="I20" s="41">
        <v>0.0447</v>
      </c>
      <c r="J20" s="41">
        <v>0.0337</v>
      </c>
      <c r="K20" s="41">
        <v>0.0294</v>
      </c>
      <c r="L20" s="41">
        <v>0.0048</v>
      </c>
      <c r="M20" s="41">
        <v>0.7704</v>
      </c>
      <c r="N20" s="41">
        <v>0.3262</v>
      </c>
      <c r="O20" s="41">
        <v>0.7251</v>
      </c>
      <c r="P20" s="59">
        <v>35.13</v>
      </c>
      <c r="Q20" s="46">
        <f t="shared" si="1"/>
        <v>8390.656348523933</v>
      </c>
      <c r="R20" s="59">
        <v>38.9</v>
      </c>
      <c r="S20" s="46">
        <f t="shared" si="2"/>
        <v>9291.105378809592</v>
      </c>
      <c r="T20" s="59">
        <v>50.13</v>
      </c>
      <c r="U20" s="55">
        <v>-12.4</v>
      </c>
      <c r="V20" s="64">
        <v>-7</v>
      </c>
      <c r="W20" s="43"/>
      <c r="X20" s="42"/>
      <c r="Y20" s="42"/>
      <c r="AA20" s="37">
        <f t="shared" si="0"/>
        <v>100</v>
      </c>
      <c r="AB20" s="38"/>
    </row>
    <row r="21" spans="2:28" s="31" customFormat="1" ht="12.75">
      <c r="B21" s="36">
        <v>9</v>
      </c>
      <c r="C21" s="41">
        <v>93.325</v>
      </c>
      <c r="D21" s="41">
        <v>3.8018</v>
      </c>
      <c r="E21" s="41">
        <v>1.2432</v>
      </c>
      <c r="F21" s="41">
        <v>0.1883</v>
      </c>
      <c r="G21" s="41">
        <v>0.2068</v>
      </c>
      <c r="H21" s="41">
        <v>0.004</v>
      </c>
      <c r="I21" s="41">
        <v>0.0468</v>
      </c>
      <c r="J21" s="41">
        <v>0.0351</v>
      </c>
      <c r="K21" s="41">
        <v>0.0343</v>
      </c>
      <c r="L21" s="41">
        <v>0.005</v>
      </c>
      <c r="M21" s="41">
        <v>0.786</v>
      </c>
      <c r="N21" s="41">
        <v>0.3237</v>
      </c>
      <c r="O21" s="41">
        <v>0.7255</v>
      </c>
      <c r="P21" s="59">
        <v>35.14</v>
      </c>
      <c r="Q21" s="46">
        <f t="shared" si="1"/>
        <v>8393.044807490207</v>
      </c>
      <c r="R21" s="59">
        <v>38.91</v>
      </c>
      <c r="S21" s="46">
        <f t="shared" si="2"/>
        <v>9293.493837775868</v>
      </c>
      <c r="T21" s="59">
        <v>50.13</v>
      </c>
      <c r="U21" s="55"/>
      <c r="V21" s="44"/>
      <c r="W21" s="45"/>
      <c r="X21" s="41">
        <v>0.001</v>
      </c>
      <c r="Y21" s="41" t="s">
        <v>13</v>
      </c>
      <c r="AA21" s="37">
        <f t="shared" si="0"/>
        <v>100.00000000000001</v>
      </c>
      <c r="AB21" s="38"/>
    </row>
    <row r="22" spans="2:28" s="31" customFormat="1" ht="12.75">
      <c r="B22" s="36">
        <v>10</v>
      </c>
      <c r="C22" s="41">
        <v>93.7873</v>
      </c>
      <c r="D22" s="41">
        <v>3.5207</v>
      </c>
      <c r="E22" s="41">
        <v>1.1497</v>
      </c>
      <c r="F22" s="41">
        <v>0.1764</v>
      </c>
      <c r="G22" s="41">
        <v>0.1942</v>
      </c>
      <c r="H22" s="41">
        <v>0.0042</v>
      </c>
      <c r="I22" s="41">
        <v>0.0443</v>
      </c>
      <c r="J22" s="41">
        <v>0.0334</v>
      </c>
      <c r="K22" s="41">
        <v>0.0342</v>
      </c>
      <c r="L22" s="41">
        <v>0.0047</v>
      </c>
      <c r="M22" s="41">
        <v>0.7556</v>
      </c>
      <c r="N22" s="41">
        <v>0.2953</v>
      </c>
      <c r="O22" s="41">
        <v>0.7215</v>
      </c>
      <c r="P22" s="59">
        <v>35.01</v>
      </c>
      <c r="Q22" s="46">
        <f t="shared" si="1"/>
        <v>8361.994840928633</v>
      </c>
      <c r="R22" s="59">
        <v>38.78</v>
      </c>
      <c r="S22" s="46">
        <f t="shared" si="2"/>
        <v>9262.443871214293</v>
      </c>
      <c r="T22" s="59">
        <v>50.1</v>
      </c>
      <c r="U22" s="49"/>
      <c r="V22" s="42"/>
      <c r="W22" s="43"/>
      <c r="X22" s="42"/>
      <c r="Y22" s="41"/>
      <c r="AA22" s="37">
        <f t="shared" si="0"/>
        <v>100</v>
      </c>
      <c r="AB22" s="38"/>
    </row>
    <row r="23" spans="2:28" s="31" customFormat="1" ht="12.75">
      <c r="B23" s="36">
        <v>11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59"/>
      <c r="Q23" s="46"/>
      <c r="R23" s="59"/>
      <c r="S23" s="46"/>
      <c r="T23" s="59"/>
      <c r="U23" s="55"/>
      <c r="V23" s="60"/>
      <c r="W23" s="45"/>
      <c r="X23" s="42"/>
      <c r="Y23" s="41"/>
      <c r="AA23" s="37">
        <f t="shared" si="0"/>
        <v>0</v>
      </c>
      <c r="AB23" s="38"/>
    </row>
    <row r="24" spans="2:28" s="31" customFormat="1" ht="12.75">
      <c r="B24" s="36">
        <v>12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59"/>
      <c r="Q24" s="46"/>
      <c r="R24" s="59"/>
      <c r="S24" s="46"/>
      <c r="T24" s="59"/>
      <c r="U24" s="42"/>
      <c r="V24" s="42"/>
      <c r="W24" s="43"/>
      <c r="X24" s="42"/>
      <c r="Y24" s="42"/>
      <c r="AA24" s="37">
        <f t="shared" si="0"/>
        <v>0</v>
      </c>
      <c r="AB24" s="38"/>
    </row>
    <row r="25" spans="2:28" s="31" customFormat="1" ht="12.75">
      <c r="B25" s="36">
        <v>13</v>
      </c>
      <c r="C25" s="41">
        <v>92.9719</v>
      </c>
      <c r="D25" s="41">
        <v>4.0274</v>
      </c>
      <c r="E25" s="41">
        <v>1.3111</v>
      </c>
      <c r="F25" s="41">
        <v>0.1986</v>
      </c>
      <c r="G25" s="41">
        <v>0.2161</v>
      </c>
      <c r="H25" s="41">
        <v>0.0038</v>
      </c>
      <c r="I25" s="41">
        <v>0.049</v>
      </c>
      <c r="J25" s="41">
        <v>0.037</v>
      </c>
      <c r="K25" s="41">
        <v>0.0271</v>
      </c>
      <c r="L25" s="41">
        <v>0.0047</v>
      </c>
      <c r="M25" s="41">
        <v>0.7941</v>
      </c>
      <c r="N25" s="41">
        <v>0.3593</v>
      </c>
      <c r="O25" s="41">
        <v>0.7286</v>
      </c>
      <c r="P25" s="59">
        <v>35.23</v>
      </c>
      <c r="Q25" s="46">
        <f t="shared" si="1"/>
        <v>8414.540938186683</v>
      </c>
      <c r="R25" s="59">
        <v>39.01</v>
      </c>
      <c r="S25" s="46">
        <f t="shared" si="2"/>
        <v>9317.378427438616</v>
      </c>
      <c r="T25" s="59">
        <v>50.15</v>
      </c>
      <c r="U25" s="42"/>
      <c r="V25" s="42"/>
      <c r="W25" s="45"/>
      <c r="X25" s="42"/>
      <c r="Y25" s="42"/>
      <c r="AA25" s="37">
        <f t="shared" si="0"/>
        <v>100.00010000000002</v>
      </c>
      <c r="AB25" s="38"/>
    </row>
    <row r="26" spans="2:28" s="31" customFormat="1" ht="12.75">
      <c r="B26" s="36">
        <v>14</v>
      </c>
      <c r="C26" s="41">
        <v>92.9795</v>
      </c>
      <c r="D26" s="41">
        <v>4.0015</v>
      </c>
      <c r="E26" s="41">
        <v>1.3053</v>
      </c>
      <c r="F26" s="41">
        <v>0.199</v>
      </c>
      <c r="G26" s="41">
        <v>0.2188</v>
      </c>
      <c r="H26" s="41">
        <v>0.0039</v>
      </c>
      <c r="I26" s="41">
        <v>0.0503</v>
      </c>
      <c r="J26" s="41">
        <v>0.0383</v>
      </c>
      <c r="K26" s="41">
        <v>0.035</v>
      </c>
      <c r="L26" s="41">
        <v>0.005</v>
      </c>
      <c r="M26" s="41">
        <v>0.807</v>
      </c>
      <c r="N26" s="41">
        <v>0.3564</v>
      </c>
      <c r="O26" s="41">
        <v>0.7288</v>
      </c>
      <c r="P26" s="59">
        <v>35.23</v>
      </c>
      <c r="Q26" s="46">
        <f t="shared" si="1"/>
        <v>8414.540938186683</v>
      </c>
      <c r="R26" s="59">
        <v>39.01</v>
      </c>
      <c r="S26" s="46">
        <f t="shared" si="2"/>
        <v>9317.378427438616</v>
      </c>
      <c r="T26" s="59">
        <v>50.15</v>
      </c>
      <c r="U26" s="42"/>
      <c r="V26" s="42"/>
      <c r="W26" s="43"/>
      <c r="X26" s="42"/>
      <c r="Y26" s="42"/>
      <c r="AA26" s="37">
        <f t="shared" si="0"/>
        <v>99.99999999999999</v>
      </c>
      <c r="AB26" s="38"/>
    </row>
    <row r="27" spans="2:28" s="31" customFormat="1" ht="12.75">
      <c r="B27" s="36">
        <v>15</v>
      </c>
      <c r="C27" s="41">
        <v>92.9735</v>
      </c>
      <c r="D27" s="41">
        <v>4.0336</v>
      </c>
      <c r="E27" s="41">
        <v>1.3044</v>
      </c>
      <c r="F27" s="41">
        <v>0.1982</v>
      </c>
      <c r="G27" s="41">
        <v>0.216</v>
      </c>
      <c r="H27" s="41">
        <v>0.0035</v>
      </c>
      <c r="I27" s="41">
        <v>0.0495</v>
      </c>
      <c r="J27" s="41">
        <v>0.0376</v>
      </c>
      <c r="K27" s="41">
        <v>0.0303</v>
      </c>
      <c r="L27" s="41">
        <v>0.0052</v>
      </c>
      <c r="M27" s="41">
        <v>0.7823</v>
      </c>
      <c r="N27" s="41">
        <v>0.3659</v>
      </c>
      <c r="O27" s="41">
        <v>0.7288</v>
      </c>
      <c r="P27" s="59">
        <v>35.23</v>
      </c>
      <c r="Q27" s="46">
        <f t="shared" si="1"/>
        <v>8414.540938186683</v>
      </c>
      <c r="R27" s="59">
        <v>39.01</v>
      </c>
      <c r="S27" s="46">
        <f t="shared" si="2"/>
        <v>9317.378427438616</v>
      </c>
      <c r="T27" s="59">
        <v>50.15</v>
      </c>
      <c r="U27" s="42"/>
      <c r="V27" s="42"/>
      <c r="W27" s="43"/>
      <c r="X27" s="42"/>
      <c r="Y27" s="46"/>
      <c r="AA27" s="37">
        <f t="shared" si="0"/>
        <v>100</v>
      </c>
      <c r="AB27" s="38" t="str">
        <f>IF(AA27=100,"ОК"," ")</f>
        <v>ОК</v>
      </c>
    </row>
    <row r="28" spans="2:28" s="31" customFormat="1" ht="12.75">
      <c r="B28" s="39">
        <v>16</v>
      </c>
      <c r="C28" s="41">
        <v>93.2524</v>
      </c>
      <c r="D28" s="41">
        <v>3.866</v>
      </c>
      <c r="E28" s="41">
        <v>1.2639</v>
      </c>
      <c r="F28" s="41">
        <v>0.1917</v>
      </c>
      <c r="G28" s="41">
        <v>0.2074</v>
      </c>
      <c r="H28" s="41">
        <v>0.0031</v>
      </c>
      <c r="I28" s="41">
        <v>0.0483</v>
      </c>
      <c r="J28" s="41">
        <v>0.0361</v>
      </c>
      <c r="K28" s="41">
        <v>0.0337</v>
      </c>
      <c r="L28" s="41">
        <v>0.0056</v>
      </c>
      <c r="M28" s="41">
        <v>0.7641</v>
      </c>
      <c r="N28" s="41">
        <v>0.3276</v>
      </c>
      <c r="O28" s="41">
        <v>0.7262</v>
      </c>
      <c r="P28" s="59">
        <v>35.18</v>
      </c>
      <c r="Q28" s="46">
        <f t="shared" si="1"/>
        <v>8402.598643355308</v>
      </c>
      <c r="R28" s="59">
        <v>38.95</v>
      </c>
      <c r="S28" s="46">
        <f t="shared" si="2"/>
        <v>9303.047673640967</v>
      </c>
      <c r="T28" s="59">
        <v>50.16</v>
      </c>
      <c r="U28" s="49">
        <v>-12</v>
      </c>
      <c r="V28" s="42">
        <v>-7.3</v>
      </c>
      <c r="W28" s="47"/>
      <c r="X28" s="42">
        <v>0.0012</v>
      </c>
      <c r="Y28" s="41" t="s">
        <v>13</v>
      </c>
      <c r="AA28" s="37">
        <f t="shared" si="0"/>
        <v>99.99990000000001</v>
      </c>
      <c r="AB28" s="38" t="str">
        <f>IF(AA28=100,"ОК"," ")</f>
        <v> </v>
      </c>
    </row>
    <row r="29" spans="2:28" s="31" customFormat="1" ht="12.75">
      <c r="B29" s="39">
        <v>17</v>
      </c>
      <c r="C29" s="41">
        <v>93.2559</v>
      </c>
      <c r="D29" s="41">
        <v>3.5225</v>
      </c>
      <c r="E29" s="41">
        <v>1.1236</v>
      </c>
      <c r="F29" s="41">
        <v>0.1598</v>
      </c>
      <c r="G29" s="41">
        <v>0.1909</v>
      </c>
      <c r="H29" s="41">
        <v>0.0037</v>
      </c>
      <c r="I29" s="41">
        <v>0.0428</v>
      </c>
      <c r="J29" s="41">
        <v>0.0325</v>
      </c>
      <c r="K29" s="41">
        <v>0.0274</v>
      </c>
      <c r="L29" s="41">
        <v>0.0083</v>
      </c>
      <c r="M29" s="41">
        <v>1.354</v>
      </c>
      <c r="N29" s="41">
        <v>0.2785</v>
      </c>
      <c r="O29" s="41">
        <v>0.7233</v>
      </c>
      <c r="P29" s="59">
        <v>34.78</v>
      </c>
      <c r="Q29" s="46">
        <f t="shared" si="1"/>
        <v>8307.060284704308</v>
      </c>
      <c r="R29" s="59">
        <v>38.52</v>
      </c>
      <c r="S29" s="46">
        <f t="shared" si="2"/>
        <v>9200.343938091144</v>
      </c>
      <c r="T29" s="59">
        <v>49.7</v>
      </c>
      <c r="U29" s="42"/>
      <c r="V29" s="42"/>
      <c r="W29" s="47"/>
      <c r="X29" s="42"/>
      <c r="Y29" s="41"/>
      <c r="AA29" s="37">
        <f t="shared" si="0"/>
        <v>99.99989999999998</v>
      </c>
      <c r="AB29" s="38" t="str">
        <f>IF(AA29=100,"ОК"," ")</f>
        <v> </v>
      </c>
    </row>
    <row r="30" spans="2:28" s="31" customFormat="1" ht="12.75">
      <c r="B30" s="39">
        <v>18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59"/>
      <c r="Q30" s="46"/>
      <c r="R30" s="59"/>
      <c r="S30" s="46"/>
      <c r="T30" s="59"/>
      <c r="U30" s="42"/>
      <c r="V30" s="42"/>
      <c r="W30" s="47"/>
      <c r="X30" s="42"/>
      <c r="Y30" s="41"/>
      <c r="AA30" s="37">
        <f t="shared" si="0"/>
        <v>0</v>
      </c>
      <c r="AB30" s="38"/>
    </row>
    <row r="31" spans="2:28" s="31" customFormat="1" ht="12.75">
      <c r="B31" s="39">
        <v>19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59"/>
      <c r="Q31" s="46"/>
      <c r="R31" s="59"/>
      <c r="S31" s="46"/>
      <c r="T31" s="59"/>
      <c r="U31" s="42"/>
      <c r="V31" s="42"/>
      <c r="W31" s="47"/>
      <c r="X31" s="42"/>
      <c r="Y31" s="41"/>
      <c r="AA31" s="37">
        <f t="shared" si="0"/>
        <v>0</v>
      </c>
      <c r="AB31" s="38"/>
    </row>
    <row r="32" spans="2:28" s="31" customFormat="1" ht="12.75">
      <c r="B32" s="39">
        <v>20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59"/>
      <c r="Q32" s="46"/>
      <c r="R32" s="59"/>
      <c r="S32" s="46"/>
      <c r="T32" s="59"/>
      <c r="U32" s="42"/>
      <c r="V32" s="42"/>
      <c r="W32" s="43"/>
      <c r="X32" s="42"/>
      <c r="Y32" s="41"/>
      <c r="AA32" s="37">
        <f t="shared" si="0"/>
        <v>0</v>
      </c>
      <c r="AB32" s="38"/>
    </row>
    <row r="33" spans="2:28" s="31" customFormat="1" ht="12.75">
      <c r="B33" s="39">
        <v>21</v>
      </c>
      <c r="C33" s="41">
        <v>92.9011</v>
      </c>
      <c r="D33" s="41">
        <v>3.6177</v>
      </c>
      <c r="E33" s="41">
        <v>1.1563</v>
      </c>
      <c r="F33" s="41">
        <v>0.1563</v>
      </c>
      <c r="G33" s="41">
        <v>0.1965</v>
      </c>
      <c r="H33" s="41">
        <v>0.0033</v>
      </c>
      <c r="I33" s="41">
        <v>0.042</v>
      </c>
      <c r="J33" s="41">
        <v>0.0318</v>
      </c>
      <c r="K33" s="41">
        <v>0.0268</v>
      </c>
      <c r="L33" s="41">
        <v>0.0071</v>
      </c>
      <c r="M33" s="41">
        <v>1.612</v>
      </c>
      <c r="N33" s="41">
        <v>0.2491</v>
      </c>
      <c r="O33" s="41">
        <v>0.7249</v>
      </c>
      <c r="P33" s="59">
        <v>34.74</v>
      </c>
      <c r="Q33" s="46">
        <f t="shared" si="1"/>
        <v>8297.506448839209</v>
      </c>
      <c r="R33" s="59">
        <v>38.48</v>
      </c>
      <c r="S33" s="46">
        <f t="shared" si="2"/>
        <v>9190.790102226045</v>
      </c>
      <c r="T33" s="59">
        <v>49.6</v>
      </c>
      <c r="U33" s="42">
        <v>-8.4</v>
      </c>
      <c r="V33" s="42">
        <v>-4.2</v>
      </c>
      <c r="W33" s="43"/>
      <c r="X33" s="41">
        <v>0.001</v>
      </c>
      <c r="Y33" s="41" t="s">
        <v>13</v>
      </c>
      <c r="AA33" s="37">
        <f t="shared" si="0"/>
        <v>99.99999999999999</v>
      </c>
      <c r="AB33" s="38"/>
    </row>
    <row r="34" spans="2:28" s="31" customFormat="1" ht="12.75">
      <c r="B34" s="39">
        <v>22</v>
      </c>
      <c r="C34" s="41">
        <v>92.9398</v>
      </c>
      <c r="D34" s="41">
        <v>3.5642</v>
      </c>
      <c r="E34" s="41">
        <v>1.1459</v>
      </c>
      <c r="F34" s="41">
        <v>0.1591</v>
      </c>
      <c r="G34" s="41">
        <v>0.2052</v>
      </c>
      <c r="H34" s="41">
        <v>0.0041</v>
      </c>
      <c r="I34" s="41">
        <v>0.0443</v>
      </c>
      <c r="J34" s="41">
        <v>0.0341</v>
      </c>
      <c r="K34" s="41">
        <v>0.0165</v>
      </c>
      <c r="L34" s="41">
        <v>0.0073</v>
      </c>
      <c r="M34" s="41">
        <v>1.6137</v>
      </c>
      <c r="N34" s="41">
        <v>0.2659</v>
      </c>
      <c r="O34" s="41">
        <v>0.7226</v>
      </c>
      <c r="P34" s="59">
        <v>34.72</v>
      </c>
      <c r="Q34" s="46">
        <f t="shared" si="1"/>
        <v>8292.72953090666</v>
      </c>
      <c r="R34" s="59">
        <v>38.45</v>
      </c>
      <c r="S34" s="46">
        <f t="shared" si="2"/>
        <v>9183.62472532722</v>
      </c>
      <c r="T34" s="59">
        <v>49.64</v>
      </c>
      <c r="U34" s="42"/>
      <c r="V34" s="49"/>
      <c r="W34" s="45"/>
      <c r="X34" s="42"/>
      <c r="Y34" s="46"/>
      <c r="AA34" s="37">
        <f t="shared" si="0"/>
        <v>100.00009999999999</v>
      </c>
      <c r="AB34" s="38"/>
    </row>
    <row r="35" spans="2:28" s="31" customFormat="1" ht="12.75">
      <c r="B35" s="39">
        <v>23</v>
      </c>
      <c r="C35" s="41">
        <v>92.8756</v>
      </c>
      <c r="D35" s="41">
        <v>3.6234</v>
      </c>
      <c r="E35" s="41">
        <v>1.1434</v>
      </c>
      <c r="F35" s="41">
        <v>0.1557</v>
      </c>
      <c r="G35" s="41">
        <v>0.1955</v>
      </c>
      <c r="H35" s="41">
        <v>0.004</v>
      </c>
      <c r="I35" s="41">
        <v>0.0444</v>
      </c>
      <c r="J35" s="41">
        <v>0.0339</v>
      </c>
      <c r="K35" s="41">
        <v>0.0286</v>
      </c>
      <c r="L35" s="41">
        <v>0.0069</v>
      </c>
      <c r="M35" s="41">
        <v>1.6328</v>
      </c>
      <c r="N35" s="41">
        <v>0.2558</v>
      </c>
      <c r="O35" s="41">
        <v>0.723</v>
      </c>
      <c r="P35" s="59">
        <v>34.73</v>
      </c>
      <c r="Q35" s="46">
        <f t="shared" si="1"/>
        <v>8295.117989872935</v>
      </c>
      <c r="R35" s="59">
        <v>38.47</v>
      </c>
      <c r="S35" s="46">
        <f t="shared" si="2"/>
        <v>9188.40164325977</v>
      </c>
      <c r="T35" s="59">
        <v>49.65</v>
      </c>
      <c r="U35" s="42"/>
      <c r="V35" s="42"/>
      <c r="W35" s="43"/>
      <c r="X35" s="42"/>
      <c r="Y35" s="41"/>
      <c r="AA35" s="37">
        <f t="shared" si="0"/>
        <v>100</v>
      </c>
      <c r="AB35" s="38"/>
    </row>
    <row r="36" spans="2:28" s="31" customFormat="1" ht="12.75">
      <c r="B36" s="39">
        <v>24</v>
      </c>
      <c r="C36" s="41">
        <v>93.0148</v>
      </c>
      <c r="D36" s="41">
        <v>3.5595</v>
      </c>
      <c r="E36" s="41">
        <v>1.1352</v>
      </c>
      <c r="F36" s="41">
        <v>0.1602</v>
      </c>
      <c r="G36" s="41">
        <v>0.2013</v>
      </c>
      <c r="H36" s="41">
        <v>0.0039</v>
      </c>
      <c r="I36" s="41">
        <v>0.0431</v>
      </c>
      <c r="J36" s="41">
        <v>0.0328</v>
      </c>
      <c r="K36" s="41">
        <v>0.0186</v>
      </c>
      <c r="L36" s="41">
        <v>0.0069</v>
      </c>
      <c r="M36" s="41">
        <v>1.5697</v>
      </c>
      <c r="N36" s="41">
        <v>0.2541</v>
      </c>
      <c r="O36" s="41">
        <v>0.722</v>
      </c>
      <c r="P36" s="59">
        <v>34.73</v>
      </c>
      <c r="Q36" s="46">
        <f t="shared" si="1"/>
        <v>8295.117989872935</v>
      </c>
      <c r="R36" s="59">
        <v>38.46</v>
      </c>
      <c r="S36" s="46">
        <f t="shared" si="2"/>
        <v>9186.013184293493</v>
      </c>
      <c r="T36" s="59">
        <v>49.67</v>
      </c>
      <c r="U36" s="42"/>
      <c r="V36" s="42"/>
      <c r="W36" s="45"/>
      <c r="X36" s="42"/>
      <c r="Y36" s="41"/>
      <c r="AA36" s="37">
        <f t="shared" si="0"/>
        <v>100.00009999999999</v>
      </c>
      <c r="AB36" s="38" t="str">
        <f>IF(AA36=100,"ОК"," ")</f>
        <v> </v>
      </c>
    </row>
    <row r="37" spans="2:28" s="31" customFormat="1" ht="12.75">
      <c r="B37" s="39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59"/>
      <c r="Q37" s="46"/>
      <c r="R37" s="59"/>
      <c r="S37" s="46"/>
      <c r="T37" s="59"/>
      <c r="U37" s="42"/>
      <c r="V37" s="49"/>
      <c r="W37" s="43"/>
      <c r="X37" s="42"/>
      <c r="Y37" s="42"/>
      <c r="AA37" s="37">
        <f t="shared" si="0"/>
        <v>0</v>
      </c>
      <c r="AB37" s="38" t="str">
        <f>IF(AA37=100,"ОК"," ")</f>
        <v> </v>
      </c>
    </row>
    <row r="38" spans="2:28" s="31" customFormat="1" ht="12.75">
      <c r="B38" s="39">
        <v>26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59"/>
      <c r="Q38" s="46"/>
      <c r="R38" s="59"/>
      <c r="S38" s="46"/>
      <c r="T38" s="59"/>
      <c r="U38" s="42"/>
      <c r="V38" s="42"/>
      <c r="W38" s="43"/>
      <c r="X38" s="42"/>
      <c r="Y38" s="41"/>
      <c r="AA38" s="37">
        <f t="shared" si="0"/>
        <v>0</v>
      </c>
      <c r="AB38" s="38" t="str">
        <f>IF(AA38=100,"ОК"," ")</f>
        <v> </v>
      </c>
    </row>
    <row r="39" spans="2:28" s="31" customFormat="1" ht="12.75">
      <c r="B39" s="39">
        <v>27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59"/>
      <c r="Q39" s="46"/>
      <c r="R39" s="59"/>
      <c r="S39" s="46"/>
      <c r="T39" s="59"/>
      <c r="U39" s="42"/>
      <c r="V39" s="42"/>
      <c r="W39" s="43"/>
      <c r="X39" s="47"/>
      <c r="Y39" s="47"/>
      <c r="AA39" s="37">
        <f t="shared" si="0"/>
        <v>0</v>
      </c>
      <c r="AB39" s="38" t="str">
        <f>IF(AA39=100,"ОК"," ")</f>
        <v> </v>
      </c>
    </row>
    <row r="40" spans="2:28" s="31" customFormat="1" ht="12.75">
      <c r="B40" s="39">
        <v>28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59"/>
      <c r="Q40" s="46"/>
      <c r="R40" s="59"/>
      <c r="S40" s="46"/>
      <c r="T40" s="59"/>
      <c r="U40" s="42"/>
      <c r="V40" s="42"/>
      <c r="W40" s="43"/>
      <c r="X40" s="47"/>
      <c r="Y40" s="41"/>
      <c r="AA40" s="37">
        <f t="shared" si="0"/>
        <v>0</v>
      </c>
      <c r="AB40" s="38"/>
    </row>
    <row r="41" spans="2:28" s="31" customFormat="1" ht="12.75">
      <c r="B41" s="39">
        <v>29</v>
      </c>
      <c r="C41" s="41">
        <v>92.9167</v>
      </c>
      <c r="D41" s="41">
        <v>3.5519</v>
      </c>
      <c r="E41" s="41">
        <v>1.1304</v>
      </c>
      <c r="F41" s="41">
        <v>0.1581</v>
      </c>
      <c r="G41" s="41">
        <v>0.2036</v>
      </c>
      <c r="H41" s="41">
        <v>0.0031</v>
      </c>
      <c r="I41" s="41">
        <v>0.0426</v>
      </c>
      <c r="J41" s="41">
        <v>0.0329</v>
      </c>
      <c r="K41" s="41">
        <v>0.0226</v>
      </c>
      <c r="L41" s="41">
        <v>0.0064</v>
      </c>
      <c r="M41" s="41">
        <v>1.7043</v>
      </c>
      <c r="N41" s="41">
        <v>0.2274</v>
      </c>
      <c r="O41" s="41">
        <v>0.7224</v>
      </c>
      <c r="P41" s="59">
        <v>34.69</v>
      </c>
      <c r="Q41" s="46">
        <f>1000*P41/4.1868</f>
        <v>8285.564154007834</v>
      </c>
      <c r="R41" s="59">
        <v>38.42</v>
      </c>
      <c r="S41" s="46">
        <f>1000*R41/4.1868</f>
        <v>9176.459348428394</v>
      </c>
      <c r="T41" s="59">
        <v>49.61</v>
      </c>
      <c r="U41" s="42"/>
      <c r="V41" s="49"/>
      <c r="W41" s="48"/>
      <c r="X41" s="47"/>
      <c r="Y41" s="46"/>
      <c r="AA41" s="37">
        <f t="shared" si="0"/>
        <v>100</v>
      </c>
      <c r="AB41" s="38"/>
    </row>
    <row r="42" spans="2:28" s="31" customFormat="1" ht="12.75">
      <c r="B42" s="39">
        <v>30</v>
      </c>
      <c r="C42" s="41">
        <v>93.1094</v>
      </c>
      <c r="D42" s="41">
        <v>3.4938</v>
      </c>
      <c r="E42" s="41">
        <v>1.1266</v>
      </c>
      <c r="F42" s="41">
        <v>0.1657</v>
      </c>
      <c r="G42" s="41">
        <v>0.2035</v>
      </c>
      <c r="H42" s="41">
        <v>0.0031</v>
      </c>
      <c r="I42" s="41">
        <v>0.0432</v>
      </c>
      <c r="J42" s="41">
        <v>0.0332</v>
      </c>
      <c r="K42" s="41">
        <v>0.024</v>
      </c>
      <c r="L42" s="41">
        <v>0.0063</v>
      </c>
      <c r="M42" s="41">
        <v>1.5608</v>
      </c>
      <c r="N42" s="41">
        <v>0.2304</v>
      </c>
      <c r="O42" s="41">
        <v>0.7215</v>
      </c>
      <c r="P42" s="59">
        <v>34.73</v>
      </c>
      <c r="Q42" s="46">
        <f t="shared" si="1"/>
        <v>8295.117989872935</v>
      </c>
      <c r="R42" s="59">
        <v>38.46</v>
      </c>
      <c r="S42" s="46">
        <f t="shared" si="2"/>
        <v>9186.013184293493</v>
      </c>
      <c r="T42" s="59">
        <v>49.69</v>
      </c>
      <c r="U42" s="49"/>
      <c r="V42" s="49"/>
      <c r="W42" s="43" t="s">
        <v>99</v>
      </c>
      <c r="X42" s="47"/>
      <c r="Y42" s="50"/>
      <c r="AA42" s="37">
        <f t="shared" si="0"/>
        <v>99.99999999999999</v>
      </c>
      <c r="AB42" s="38" t="str">
        <f>IF(AA42=100,"ОК"," ")</f>
        <v>ОК</v>
      </c>
    </row>
    <row r="43" spans="2:28" s="31" customFormat="1" ht="12" customHeight="1">
      <c r="B43" s="39">
        <v>31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59"/>
      <c r="Q43" s="46"/>
      <c r="R43" s="59"/>
      <c r="S43" s="46"/>
      <c r="T43" s="59"/>
      <c r="U43" s="42"/>
      <c r="V43" s="42"/>
      <c r="W43" s="43"/>
      <c r="X43" s="47"/>
      <c r="Y43" s="50"/>
      <c r="AA43" s="37">
        <f t="shared" si="0"/>
        <v>0</v>
      </c>
      <c r="AB43" s="38" t="str">
        <f>IF(AA43=100,"ОК"," ")</f>
        <v> </v>
      </c>
    </row>
    <row r="44" spans="2:29" ht="12.75" customHeight="1">
      <c r="B44" s="115"/>
      <c r="C44" s="115"/>
      <c r="D44" s="115"/>
      <c r="E44" s="115"/>
      <c r="F44" s="115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53"/>
      <c r="AA44" s="51"/>
      <c r="AB44" s="52"/>
      <c r="AC44"/>
    </row>
    <row r="45" spans="3:24" ht="1.5" customHeight="1"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</row>
    <row r="46" spans="3:24" ht="12.75" hidden="1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40"/>
      <c r="R46" s="40"/>
      <c r="S46" s="40"/>
      <c r="T46" s="40"/>
      <c r="U46" s="40"/>
      <c r="V46" s="40"/>
      <c r="W46" s="40"/>
      <c r="X46" s="40"/>
    </row>
    <row r="47" spans="3:20" ht="12.75">
      <c r="C47" s="104" t="s">
        <v>128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</row>
    <row r="48" spans="3:22" ht="12.75">
      <c r="C48" s="1" t="s">
        <v>110</v>
      </c>
      <c r="K48" s="2" t="s">
        <v>100</v>
      </c>
      <c r="L48" s="2"/>
      <c r="N48" s="2"/>
      <c r="O48" s="2" t="s">
        <v>0</v>
      </c>
      <c r="S48" s="2" t="s">
        <v>101</v>
      </c>
      <c r="T48" s="2"/>
      <c r="U48" s="2"/>
      <c r="V48" s="2"/>
    </row>
    <row r="49" spans="3:20" ht="18" customHeight="1">
      <c r="C49" s="34" t="s">
        <v>111</v>
      </c>
      <c r="D49" s="61"/>
      <c r="E49" s="61"/>
      <c r="F49" s="61"/>
      <c r="G49" s="61"/>
      <c r="H49" s="61"/>
      <c r="I49" s="61"/>
      <c r="J49" s="61"/>
      <c r="K49" s="104" t="s">
        <v>129</v>
      </c>
      <c r="L49" s="104"/>
      <c r="M49" s="104"/>
      <c r="N49" s="104"/>
      <c r="O49" s="104"/>
      <c r="P49" s="104"/>
      <c r="Q49" s="104"/>
      <c r="R49" s="104"/>
      <c r="S49" s="104"/>
      <c r="T49" s="104"/>
    </row>
    <row r="50" spans="3:22" ht="12.75">
      <c r="C50" s="1" t="s">
        <v>112</v>
      </c>
      <c r="K50" s="2" t="s">
        <v>100</v>
      </c>
      <c r="L50" s="2"/>
      <c r="N50" s="2"/>
      <c r="O50" s="2" t="s">
        <v>0</v>
      </c>
      <c r="S50" s="2" t="s">
        <v>101</v>
      </c>
      <c r="T50" s="2"/>
      <c r="U50" s="2"/>
      <c r="V50" s="2"/>
    </row>
    <row r="52" spans="3:25" ht="12.7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</sheetData>
  <sheetProtection/>
  <mergeCells count="34">
    <mergeCell ref="C6:AA6"/>
    <mergeCell ref="W2:Y2"/>
    <mergeCell ref="B7:Y7"/>
    <mergeCell ref="B8:Y8"/>
    <mergeCell ref="Y9:Y12"/>
    <mergeCell ref="O10:O12"/>
    <mergeCell ref="D10:D12"/>
    <mergeCell ref="C10:C12"/>
    <mergeCell ref="E10:E12"/>
    <mergeCell ref="G10:G12"/>
    <mergeCell ref="R10:R12"/>
    <mergeCell ref="W9:W12"/>
    <mergeCell ref="Q10:Q12"/>
    <mergeCell ref="I10:I12"/>
    <mergeCell ref="T10:T12"/>
    <mergeCell ref="S10:S12"/>
    <mergeCell ref="B44:F44"/>
    <mergeCell ref="L10:L12"/>
    <mergeCell ref="P10:P12"/>
    <mergeCell ref="N10:N12"/>
    <mergeCell ref="F10:F12"/>
    <mergeCell ref="K10:K12"/>
    <mergeCell ref="B9:B12"/>
    <mergeCell ref="H10:H12"/>
    <mergeCell ref="C47:T47"/>
    <mergeCell ref="M10:M12"/>
    <mergeCell ref="J10:J12"/>
    <mergeCell ref="K49:T49"/>
    <mergeCell ref="C45:X45"/>
    <mergeCell ref="U9:U12"/>
    <mergeCell ref="V9:V12"/>
    <mergeCell ref="X9:X12"/>
    <mergeCell ref="O9:T9"/>
    <mergeCell ref="C9:N9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3"/>
  <sheetViews>
    <sheetView tabSelected="1" zoomScaleSheetLayoutView="75" workbookViewId="0" topLeftCell="A17">
      <selection activeCell="F28" sqref="F28"/>
    </sheetView>
  </sheetViews>
  <sheetFormatPr defaultColWidth="9.00390625" defaultRowHeight="12.75"/>
  <cols>
    <col min="1" max="1" width="3.625" style="20" customWidth="1"/>
    <col min="2" max="2" width="11.75390625" style="20" customWidth="1"/>
    <col min="3" max="13" width="13.00390625" style="20" customWidth="1"/>
    <col min="14" max="14" width="15.125" style="20" customWidth="1"/>
    <col min="15" max="15" width="13.00390625" style="20" customWidth="1"/>
    <col min="16" max="16" width="10.00390625" style="20" customWidth="1"/>
    <col min="17" max="16384" width="9.125" style="20" customWidth="1"/>
  </cols>
  <sheetData>
    <row r="1" spans="2:8" ht="12.75">
      <c r="B1" s="19" t="s">
        <v>4</v>
      </c>
      <c r="C1" s="19"/>
      <c r="D1" s="19"/>
      <c r="E1" s="19"/>
      <c r="F1" s="19"/>
      <c r="G1" s="19"/>
      <c r="H1" s="19"/>
    </row>
    <row r="2" spans="2:8" ht="12.75">
      <c r="B2" s="19" t="s">
        <v>5</v>
      </c>
      <c r="C2" s="19"/>
      <c r="D2" s="19"/>
      <c r="E2" s="19"/>
      <c r="F2" s="19"/>
      <c r="G2" s="19"/>
      <c r="H2" s="19"/>
    </row>
    <row r="3" spans="2:16" ht="12.75">
      <c r="B3" s="21" t="s">
        <v>16</v>
      </c>
      <c r="C3" s="21"/>
      <c r="D3" s="21"/>
      <c r="E3" s="19"/>
      <c r="F3" s="19"/>
      <c r="G3" s="19"/>
      <c r="H3" s="19"/>
      <c r="J3" s="22"/>
      <c r="K3" s="22"/>
      <c r="L3" s="22"/>
      <c r="M3" s="22"/>
      <c r="N3" s="3"/>
      <c r="O3" s="3"/>
      <c r="P3" s="3"/>
    </row>
    <row r="4" spans="2:16" ht="12.75">
      <c r="B4" s="19"/>
      <c r="C4" s="19"/>
      <c r="D4" s="19"/>
      <c r="E4" s="19"/>
      <c r="F4" s="19"/>
      <c r="G4" s="19"/>
      <c r="H4" s="19"/>
      <c r="J4" s="22"/>
      <c r="K4" s="22"/>
      <c r="L4" s="22"/>
      <c r="M4" s="22"/>
      <c r="N4" s="3"/>
      <c r="O4" s="3"/>
      <c r="P4" s="3"/>
    </row>
    <row r="5" spans="3:16" ht="15">
      <c r="C5" s="94" t="s">
        <v>8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11"/>
    </row>
    <row r="6" spans="2:16" ht="18" customHeight="1">
      <c r="B6" s="95" t="s">
        <v>17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13"/>
    </row>
    <row r="7" spans="2:16" ht="18" customHeight="1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2"/>
    </row>
    <row r="8" spans="2:16" ht="16.5" customHeight="1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2"/>
    </row>
    <row r="9" spans="2:16" ht="3.75" customHeight="1" hidden="1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4"/>
    </row>
    <row r="10" spans="2:16" ht="24" customHeight="1">
      <c r="B10" s="73" t="s">
        <v>130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2:16" ht="18.75" customHeight="1">
      <c r="B11" s="86" t="s">
        <v>2</v>
      </c>
      <c r="C11" s="92" t="s">
        <v>12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6" t="s">
        <v>14</v>
      </c>
      <c r="O11" s="89" t="s">
        <v>15</v>
      </c>
      <c r="P11" s="15"/>
    </row>
    <row r="12" spans="2:16" ht="48.75" customHeight="1">
      <c r="B12" s="87"/>
      <c r="C12" s="98" t="s">
        <v>18</v>
      </c>
      <c r="D12" s="85" t="s">
        <v>19</v>
      </c>
      <c r="E12" s="85" t="s">
        <v>20</v>
      </c>
      <c r="F12" s="85" t="s">
        <v>21</v>
      </c>
      <c r="G12" s="85" t="s">
        <v>22</v>
      </c>
      <c r="H12" s="85" t="s">
        <v>23</v>
      </c>
      <c r="I12" s="85" t="s">
        <v>24</v>
      </c>
      <c r="J12" s="85" t="s">
        <v>25</v>
      </c>
      <c r="K12" s="85" t="s">
        <v>26</v>
      </c>
      <c r="L12" s="85" t="s">
        <v>27</v>
      </c>
      <c r="M12" s="86" t="s">
        <v>28</v>
      </c>
      <c r="N12" s="96"/>
      <c r="O12" s="90"/>
      <c r="P12" s="15"/>
    </row>
    <row r="13" spans="2:16" ht="15.75" customHeight="1">
      <c r="B13" s="87"/>
      <c r="C13" s="98"/>
      <c r="D13" s="85"/>
      <c r="E13" s="85"/>
      <c r="F13" s="85"/>
      <c r="G13" s="85"/>
      <c r="H13" s="85"/>
      <c r="I13" s="85"/>
      <c r="J13" s="85"/>
      <c r="K13" s="85"/>
      <c r="L13" s="85"/>
      <c r="M13" s="87"/>
      <c r="N13" s="96"/>
      <c r="O13" s="90"/>
      <c r="P13" s="15"/>
    </row>
    <row r="14" spans="2:16" ht="23.25" customHeight="1">
      <c r="B14" s="97"/>
      <c r="C14" s="98"/>
      <c r="D14" s="85"/>
      <c r="E14" s="85"/>
      <c r="F14" s="85"/>
      <c r="G14" s="85"/>
      <c r="H14" s="85"/>
      <c r="I14" s="85"/>
      <c r="J14" s="85"/>
      <c r="K14" s="85"/>
      <c r="L14" s="85"/>
      <c r="M14" s="88"/>
      <c r="N14" s="96"/>
      <c r="O14" s="91"/>
      <c r="P14" s="15"/>
    </row>
    <row r="15" spans="2:16" ht="15.75" customHeight="1">
      <c r="B15" s="9">
        <v>1</v>
      </c>
      <c r="C15" s="27">
        <f>Лист3!S3</f>
        <v>1886.18</v>
      </c>
      <c r="D15" s="27">
        <f>Лист3!E3</f>
        <v>560.89</v>
      </c>
      <c r="E15" s="27">
        <f>Лист3!U3</f>
        <v>2481.21</v>
      </c>
      <c r="F15" s="27">
        <f>Лист3!W3</f>
        <v>676.77</v>
      </c>
      <c r="G15" s="27">
        <f>Лист3!BY3</f>
        <v>11828.51</v>
      </c>
      <c r="H15" s="27">
        <f>Лист3!CC3</f>
        <v>1155.42</v>
      </c>
      <c r="I15" s="27">
        <f>Лист3!CE3</f>
        <v>910.21</v>
      </c>
      <c r="J15" s="27">
        <f>Лист3!C3</f>
        <v>6174.88</v>
      </c>
      <c r="K15" s="27">
        <f>Лист3!CG3</f>
        <v>932.04</v>
      </c>
      <c r="L15" s="27">
        <f>Лист3!CI3</f>
        <v>210.31</v>
      </c>
      <c r="M15" s="27">
        <f>Лист3!O3+Лист3!Q3</f>
        <v>65899.19</v>
      </c>
      <c r="N15" s="30">
        <f aca="true" t="shared" si="0" ref="N15:N44">SUM(C15:M15)</f>
        <v>92715.61000000002</v>
      </c>
      <c r="O15" s="23">
        <f>'ШДО+ЕККР'!P13</f>
        <v>34.71</v>
      </c>
      <c r="P15" s="16"/>
    </row>
    <row r="16" spans="2:16" ht="15.75">
      <c r="B16" s="9">
        <v>2</v>
      </c>
      <c r="C16" s="27">
        <f>Лист3!S4</f>
        <v>2018.07</v>
      </c>
      <c r="D16" s="27">
        <f>Лист3!E4</f>
        <v>558.69</v>
      </c>
      <c r="E16" s="27">
        <f>Лист3!U4</f>
        <v>2552.39</v>
      </c>
      <c r="F16" s="27">
        <f>Лист3!W4</f>
        <v>667.13</v>
      </c>
      <c r="G16" s="27">
        <f>Лист3!BY4</f>
        <v>11750.22</v>
      </c>
      <c r="H16" s="27">
        <f>Лист3!CC4</f>
        <v>1177.98</v>
      </c>
      <c r="I16" s="27">
        <f>Лист3!CE4</f>
        <v>924.12</v>
      </c>
      <c r="J16" s="27">
        <f>Лист3!C4</f>
        <v>6419.71</v>
      </c>
      <c r="K16" s="27">
        <f>Лист3!CG4</f>
        <v>914.76</v>
      </c>
      <c r="L16" s="27">
        <f>Лист3!CI4</f>
        <v>239.22</v>
      </c>
      <c r="M16" s="27">
        <f>Лист3!O4+Лист3!Q4</f>
        <v>71598.77</v>
      </c>
      <c r="N16" s="30">
        <f t="shared" si="0"/>
        <v>98821.06</v>
      </c>
      <c r="O16" s="23">
        <f>'ШДО+ЕККР'!P14</f>
        <v>34.63</v>
      </c>
      <c r="P16" s="16"/>
    </row>
    <row r="17" spans="2:16" ht="15.75">
      <c r="B17" s="9">
        <v>3</v>
      </c>
      <c r="C17" s="27">
        <f>Лист3!S5</f>
        <v>1869.32</v>
      </c>
      <c r="D17" s="27">
        <f>Лист3!E5</f>
        <v>594.4</v>
      </c>
      <c r="E17" s="27">
        <f>Лист3!U5</f>
        <v>2544.73</v>
      </c>
      <c r="F17" s="27">
        <f>Лист3!W5</f>
        <v>644.57</v>
      </c>
      <c r="G17" s="27">
        <f>Лист3!BY5</f>
        <v>10537.59</v>
      </c>
      <c r="H17" s="27">
        <f>Лист3!CC5</f>
        <v>1192.22</v>
      </c>
      <c r="I17" s="27">
        <f>Лист3!CE5</f>
        <v>911.42</v>
      </c>
      <c r="J17" s="27">
        <f>Лист3!C5</f>
        <v>6235.44</v>
      </c>
      <c r="K17" s="27">
        <f>Лист3!CG5</f>
        <v>958.29</v>
      </c>
      <c r="L17" s="27">
        <f>Лист3!CI5</f>
        <v>218.7</v>
      </c>
      <c r="M17" s="27">
        <f>Лист3!O5+Лист3!Q5</f>
        <v>68589.54999999999</v>
      </c>
      <c r="N17" s="30">
        <f t="shared" si="0"/>
        <v>94296.22999999998</v>
      </c>
      <c r="O17" s="23">
        <f>'ШДО+ЕККР'!P15</f>
        <v>34.65</v>
      </c>
      <c r="P17" s="16"/>
    </row>
    <row r="18" spans="2:16" ht="15.75">
      <c r="B18" s="9">
        <v>4</v>
      </c>
      <c r="C18" s="27">
        <f>Лист3!S6</f>
        <v>1983.93</v>
      </c>
      <c r="D18" s="27">
        <f>Лист3!E6</f>
        <v>612.99</v>
      </c>
      <c r="E18" s="27">
        <f>Лист3!U6</f>
        <v>2648.41</v>
      </c>
      <c r="F18" s="27">
        <f>Лист3!W6</f>
        <v>633.27</v>
      </c>
      <c r="G18" s="27">
        <f>Лист3!BY6</f>
        <v>10523.6</v>
      </c>
      <c r="H18" s="27">
        <f>Лист3!CC6</f>
        <v>1275.02</v>
      </c>
      <c r="I18" s="27">
        <f>Лист3!CE6</f>
        <v>935.26</v>
      </c>
      <c r="J18" s="27">
        <f>Лист3!C6</f>
        <v>6514.19</v>
      </c>
      <c r="K18" s="27">
        <f>Лист3!CG6</f>
        <v>1005.3</v>
      </c>
      <c r="L18" s="27">
        <f>Лист3!CI6</f>
        <v>240.2</v>
      </c>
      <c r="M18" s="27">
        <f>Лист3!O6+Лист3!Q6</f>
        <v>65845.76</v>
      </c>
      <c r="N18" s="30">
        <f t="shared" si="0"/>
        <v>92217.93</v>
      </c>
      <c r="O18" s="23">
        <f>'ШДО+ЕККР'!P16</f>
        <v>0</v>
      </c>
      <c r="P18" s="16"/>
    </row>
    <row r="19" spans="2:16" ht="15.75">
      <c r="B19" s="9">
        <v>5</v>
      </c>
      <c r="C19" s="27">
        <f>Лист3!S7</f>
        <v>2024.16</v>
      </c>
      <c r="D19" s="27">
        <f>Лист3!E7</f>
        <v>569.34</v>
      </c>
      <c r="E19" s="27">
        <f>Лист3!U7</f>
        <v>2544.05</v>
      </c>
      <c r="F19" s="27">
        <f>Лист3!W7</f>
        <v>630.2</v>
      </c>
      <c r="G19" s="27">
        <f>Лист3!BY7</f>
        <v>12364.57</v>
      </c>
      <c r="H19" s="27">
        <f>Лист3!CC7</f>
        <v>1304.4</v>
      </c>
      <c r="I19" s="27">
        <f>Лист3!CE7</f>
        <v>940.24</v>
      </c>
      <c r="J19" s="27">
        <f>Лист3!C7</f>
        <v>6696.06</v>
      </c>
      <c r="K19" s="27">
        <f>Лист3!CG7</f>
        <v>965.54</v>
      </c>
      <c r="L19" s="27">
        <f>Лист3!CI7</f>
        <v>248.9</v>
      </c>
      <c r="M19" s="27">
        <f>Лист3!O7+Лист3!Q7</f>
        <v>62204.67</v>
      </c>
      <c r="N19" s="30">
        <f t="shared" si="0"/>
        <v>90492.13</v>
      </c>
      <c r="O19" s="23">
        <f>'ШДО+ЕККР'!P17</f>
        <v>0</v>
      </c>
      <c r="P19" s="16"/>
    </row>
    <row r="20" spans="2:16" ht="15.75" customHeight="1">
      <c r="B20" s="9">
        <v>6</v>
      </c>
      <c r="C20" s="27">
        <f>Лист3!S8</f>
        <v>2076.78</v>
      </c>
      <c r="D20" s="27">
        <f>Лист3!E8</f>
        <v>594.4</v>
      </c>
      <c r="E20" s="27">
        <f>Лист3!U8</f>
        <v>2532.03</v>
      </c>
      <c r="F20" s="27">
        <f>Лист3!W8</f>
        <v>648.28</v>
      </c>
      <c r="G20" s="27">
        <f>Лист3!BY8</f>
        <v>12027.56</v>
      </c>
      <c r="H20" s="27">
        <f>Лист3!CC8</f>
        <v>1285.63</v>
      </c>
      <c r="I20" s="27">
        <f>Лист3!CE8</f>
        <v>1017.57</v>
      </c>
      <c r="J20" s="27">
        <f>Лист3!C8</f>
        <v>6368.69</v>
      </c>
      <c r="K20" s="27">
        <f>Лист3!CG8</f>
        <v>994.39</v>
      </c>
      <c r="L20" s="27">
        <f>Лист3!CI8</f>
        <v>238.28</v>
      </c>
      <c r="M20" s="27">
        <f>Лист3!O8+Лист3!Q8</f>
        <v>69690.8</v>
      </c>
      <c r="N20" s="30">
        <f t="shared" si="0"/>
        <v>97474.41</v>
      </c>
      <c r="O20" s="23">
        <f>'ШДО+ЕККР'!P18</f>
        <v>34.97</v>
      </c>
      <c r="P20" s="16"/>
    </row>
    <row r="21" spans="2:16" ht="15.75">
      <c r="B21" s="9">
        <v>7</v>
      </c>
      <c r="C21" s="27">
        <f>Лист3!S9</f>
        <v>2082.19</v>
      </c>
      <c r="D21" s="27">
        <f>Лист3!E9</f>
        <v>595.32</v>
      </c>
      <c r="E21" s="27">
        <f>Лист3!U9</f>
        <v>2682.52</v>
      </c>
      <c r="F21" s="27">
        <f>Лист3!W9</f>
        <v>705.47</v>
      </c>
      <c r="G21" s="27">
        <f>Лист3!BY9</f>
        <v>12909.44</v>
      </c>
      <c r="H21" s="27">
        <f>Лист3!CC9</f>
        <v>1223.66</v>
      </c>
      <c r="I21" s="27">
        <f>Лист3!CE9</f>
        <v>954.37</v>
      </c>
      <c r="J21" s="27">
        <f>Лист3!C9</f>
        <v>6829.13</v>
      </c>
      <c r="K21" s="27">
        <f>Лист3!CG9</f>
        <v>1074.94</v>
      </c>
      <c r="L21" s="27">
        <f>Лист3!CI9</f>
        <v>238.02</v>
      </c>
      <c r="M21" s="27">
        <f>Лист3!O9+Лист3!Q9</f>
        <v>72351.14</v>
      </c>
      <c r="N21" s="30">
        <f t="shared" si="0"/>
        <v>101646.2</v>
      </c>
      <c r="O21" s="23">
        <f>'ШДО+ЕККР'!P19</f>
        <v>34.96</v>
      </c>
      <c r="P21" s="16"/>
    </row>
    <row r="22" spans="2:16" ht="15.75">
      <c r="B22" s="9">
        <v>8</v>
      </c>
      <c r="C22" s="27">
        <f>Лист3!S10</f>
        <v>2145.11</v>
      </c>
      <c r="D22" s="27">
        <f>Лист3!E10</f>
        <v>661.98</v>
      </c>
      <c r="E22" s="27">
        <f>Лист3!U10</f>
        <v>2689.19</v>
      </c>
      <c r="F22" s="27">
        <f>Лист3!W10</f>
        <v>693.69</v>
      </c>
      <c r="G22" s="27">
        <f>Лист3!BY10</f>
        <v>12455.7</v>
      </c>
      <c r="H22" s="27">
        <f>Лист3!CC10</f>
        <v>1262.39</v>
      </c>
      <c r="I22" s="27">
        <f>Лист3!CE10</f>
        <v>962.99</v>
      </c>
      <c r="J22" s="27">
        <f>Лист3!C10</f>
        <v>7057.06</v>
      </c>
      <c r="K22" s="27">
        <f>Лист3!CG10</f>
        <v>1070.85</v>
      </c>
      <c r="L22" s="27">
        <f>Лист3!CI10</f>
        <v>238.76</v>
      </c>
      <c r="M22" s="27">
        <f>Лист3!O10+Лист3!Q10</f>
        <v>72526.12000000001</v>
      </c>
      <c r="N22" s="30">
        <f t="shared" si="0"/>
        <v>101763.84000000001</v>
      </c>
      <c r="O22" s="23">
        <f>'ШДО+ЕККР'!P20</f>
        <v>35.13</v>
      </c>
      <c r="P22" s="16"/>
    </row>
    <row r="23" spans="2:16" ht="15" customHeight="1">
      <c r="B23" s="9">
        <v>9</v>
      </c>
      <c r="C23" s="27">
        <f>Лист3!S11</f>
        <v>2015.35</v>
      </c>
      <c r="D23" s="27">
        <f>Лист3!E11</f>
        <v>658.92</v>
      </c>
      <c r="E23" s="27">
        <f>Лист3!U11</f>
        <v>2624.94</v>
      </c>
      <c r="F23" s="27">
        <f>Лист3!W11</f>
        <v>648.89</v>
      </c>
      <c r="G23" s="27">
        <f>Лист3!BY11</f>
        <v>12011.71</v>
      </c>
      <c r="H23" s="27">
        <f>Лист3!CC11</f>
        <v>1288.56</v>
      </c>
      <c r="I23" s="27">
        <f>Лист3!CE11</f>
        <v>948.17</v>
      </c>
      <c r="J23" s="27">
        <f>Лист3!C11</f>
        <v>6780.68</v>
      </c>
      <c r="K23" s="27">
        <f>Лист3!CG11</f>
        <v>1000.85</v>
      </c>
      <c r="L23" s="27">
        <f>Лист3!CI11</f>
        <v>235.71</v>
      </c>
      <c r="M23" s="27">
        <f>Лист3!O11+Лист3!Q11</f>
        <v>69944.62000000001</v>
      </c>
      <c r="N23" s="30">
        <f t="shared" si="0"/>
        <v>98158.40000000001</v>
      </c>
      <c r="O23" s="23">
        <f>'ШДО+ЕККР'!P21</f>
        <v>35.14</v>
      </c>
      <c r="P23" s="16"/>
    </row>
    <row r="24" spans="2:16" ht="15.75">
      <c r="B24" s="9">
        <v>10</v>
      </c>
      <c r="C24" s="27">
        <f>Лист3!S12</f>
        <v>2018.16</v>
      </c>
      <c r="D24" s="27">
        <f>Лист3!E12</f>
        <v>627.76</v>
      </c>
      <c r="E24" s="27">
        <f>Лист3!U12</f>
        <v>2618.66</v>
      </c>
      <c r="F24" s="27">
        <f>Лист3!W12</f>
        <v>635.02</v>
      </c>
      <c r="G24" s="27">
        <f>Лист3!BY12</f>
        <v>11609.8</v>
      </c>
      <c r="H24" s="27">
        <f>Лист3!CC12</f>
        <v>1323.67</v>
      </c>
      <c r="I24" s="27">
        <f>Лист3!CE12</f>
        <v>954.92</v>
      </c>
      <c r="J24" s="27">
        <f>Лист3!C12</f>
        <v>6700.34</v>
      </c>
      <c r="K24" s="27">
        <f>Лист3!CG12</f>
        <v>1065.88</v>
      </c>
      <c r="L24" s="27">
        <f>Лист3!CI12</f>
        <v>257.61</v>
      </c>
      <c r="M24" s="27">
        <f>Лист3!O12+Лист3!Q12</f>
        <v>67099.06999999999</v>
      </c>
      <c r="N24" s="30">
        <f t="shared" si="0"/>
        <v>94910.88999999998</v>
      </c>
      <c r="O24" s="23">
        <f>'ШДО+ЕККР'!P22</f>
        <v>35.01</v>
      </c>
      <c r="P24" s="16"/>
    </row>
    <row r="25" spans="2:16" ht="15.75">
      <c r="B25" s="9">
        <v>11</v>
      </c>
      <c r="C25" s="27">
        <f>Лист3!S13</f>
        <v>2152.48</v>
      </c>
      <c r="D25" s="27">
        <f>Лист3!E13</f>
        <v>675.1</v>
      </c>
      <c r="E25" s="27">
        <f>Лист3!U13</f>
        <v>2842.32</v>
      </c>
      <c r="F25" s="27">
        <f>Лист3!W13</f>
        <v>651.97</v>
      </c>
      <c r="G25" s="27">
        <f>Лист3!BY13</f>
        <v>11591.1</v>
      </c>
      <c r="H25" s="27">
        <f>Лист3!CC13</f>
        <v>1390.74</v>
      </c>
      <c r="I25" s="27">
        <f>Лист3!CE13</f>
        <v>995.61</v>
      </c>
      <c r="J25" s="27">
        <f>Лист3!C13</f>
        <v>7810.48</v>
      </c>
      <c r="K25" s="27">
        <f>Лист3!CG13</f>
        <v>1122.08</v>
      </c>
      <c r="L25" s="27">
        <f>Лист3!CI13</f>
        <v>274.94</v>
      </c>
      <c r="M25" s="27">
        <f>Лист3!O13+Лист3!Q13</f>
        <v>70275.91</v>
      </c>
      <c r="N25" s="30">
        <f t="shared" si="0"/>
        <v>99782.73000000001</v>
      </c>
      <c r="O25" s="23">
        <f>'ШДО+ЕККР'!P23</f>
        <v>0</v>
      </c>
      <c r="P25" s="16"/>
    </row>
    <row r="26" spans="2:16" ht="15.75">
      <c r="B26" s="9">
        <v>12</v>
      </c>
      <c r="C26" s="27">
        <f>Лист3!S14</f>
        <v>2218.75</v>
      </c>
      <c r="D26" s="27">
        <f>Лист3!E14</f>
        <v>645.93</v>
      </c>
      <c r="E26" s="27">
        <f>Лист3!U14</f>
        <v>2743.82</v>
      </c>
      <c r="F26" s="27">
        <f>Лист3!W14</f>
        <v>657.98</v>
      </c>
      <c r="G26" s="27">
        <f>Лист3!BY14</f>
        <v>13863.72</v>
      </c>
      <c r="H26" s="27">
        <f>Лист3!CC14</f>
        <v>1412.78</v>
      </c>
      <c r="I26" s="27">
        <f>Лист3!CE14</f>
        <v>965.23</v>
      </c>
      <c r="J26" s="27">
        <f>Лист3!C14</f>
        <v>7362.11</v>
      </c>
      <c r="K26" s="27">
        <f>Лист3!CG14</f>
        <v>1240.68</v>
      </c>
      <c r="L26" s="27">
        <f>Лист3!CI14</f>
        <v>254.47</v>
      </c>
      <c r="M26" s="27">
        <f>Лист3!O14+Лист3!Q14</f>
        <v>69130.84999999999</v>
      </c>
      <c r="N26" s="30">
        <f t="shared" si="0"/>
        <v>100496.31999999999</v>
      </c>
      <c r="O26" s="23">
        <f>'ШДО+ЕККР'!P24</f>
        <v>0</v>
      </c>
      <c r="P26" s="16"/>
    </row>
    <row r="27" spans="2:16" ht="15.75">
      <c r="B27" s="9">
        <v>13</v>
      </c>
      <c r="C27" s="27">
        <f>Лист3!S15</f>
        <v>1975.36</v>
      </c>
      <c r="D27" s="27">
        <f>Лист3!E15</f>
        <v>607.49</v>
      </c>
      <c r="E27" s="27">
        <f>Лист3!U15</f>
        <v>2549.43</v>
      </c>
      <c r="F27" s="27">
        <f>Лист3!W15</f>
        <v>664.35</v>
      </c>
      <c r="G27" s="27">
        <f>Лист3!BY15</f>
        <v>12353.19</v>
      </c>
      <c r="H27" s="27">
        <f>Лист3!CC15</f>
        <v>1367.4</v>
      </c>
      <c r="I27" s="27">
        <f>Лист3!CE15</f>
        <v>958.56</v>
      </c>
      <c r="J27" s="27">
        <f>Лист3!C15</f>
        <v>6936.08</v>
      </c>
      <c r="K27" s="27">
        <f>Лист3!CG15</f>
        <v>1201.65</v>
      </c>
      <c r="L27" s="27">
        <f>Лист3!CI15</f>
        <v>249.26</v>
      </c>
      <c r="M27" s="27">
        <f>Лист3!O15+Лист3!Q15</f>
        <v>63836.47</v>
      </c>
      <c r="N27" s="30">
        <f t="shared" si="0"/>
        <v>92699.24</v>
      </c>
      <c r="O27" s="23">
        <f>'ШДО+ЕККР'!P25</f>
        <v>35.23</v>
      </c>
      <c r="P27" s="16"/>
    </row>
    <row r="28" spans="2:16" ht="15.75">
      <c r="B28" s="9">
        <v>14</v>
      </c>
      <c r="C28" s="27">
        <f>Лист3!S16</f>
        <v>1855.96</v>
      </c>
      <c r="D28" s="27">
        <f>Лист3!E16</f>
        <v>544.31</v>
      </c>
      <c r="E28" s="27">
        <f>Лист3!U16</f>
        <v>2453.39</v>
      </c>
      <c r="F28" s="27">
        <f>Лист3!W16</f>
        <v>665.32</v>
      </c>
      <c r="G28" s="27">
        <f>Лист3!BY16</f>
        <v>10799.26</v>
      </c>
      <c r="H28" s="27">
        <f>Лист3!CC16</f>
        <v>1364.73</v>
      </c>
      <c r="I28" s="27">
        <f>Лист3!CE16</f>
        <v>922.27</v>
      </c>
      <c r="J28" s="27">
        <f>Лист3!C16</f>
        <v>6056.89</v>
      </c>
      <c r="K28" s="27">
        <f>Лист3!CG16</f>
        <v>1036.9</v>
      </c>
      <c r="L28" s="27">
        <f>Лист3!CI16</f>
        <v>232.86</v>
      </c>
      <c r="M28" s="27">
        <f>Лист3!O16+Лист3!Q16</f>
        <v>66174.97</v>
      </c>
      <c r="N28" s="30">
        <f t="shared" si="0"/>
        <v>92106.86</v>
      </c>
      <c r="O28" s="23">
        <f>'ШДО+ЕККР'!P26</f>
        <v>35.23</v>
      </c>
      <c r="P28" s="16"/>
    </row>
    <row r="29" spans="2:16" ht="15.75">
      <c r="B29" s="9">
        <v>15</v>
      </c>
      <c r="C29" s="27">
        <f>Лист3!S17</f>
        <v>1863.96</v>
      </c>
      <c r="D29" s="27">
        <f>Лист3!E17</f>
        <v>502.67</v>
      </c>
      <c r="E29" s="27">
        <f>Лист3!U17</f>
        <v>2497.39</v>
      </c>
      <c r="F29" s="27">
        <f>Лист3!W17</f>
        <v>680.46</v>
      </c>
      <c r="G29" s="27">
        <f>Лист3!BY17</f>
        <v>10648.96</v>
      </c>
      <c r="H29" s="27">
        <f>Лист3!CC17</f>
        <v>1399.05</v>
      </c>
      <c r="I29" s="27">
        <f>Лист3!CE17</f>
        <v>1177.93</v>
      </c>
      <c r="J29" s="27">
        <f>Лист3!C17</f>
        <v>6200.24</v>
      </c>
      <c r="K29" s="27">
        <f>Лист3!CG17</f>
        <v>953.2</v>
      </c>
      <c r="L29" s="27">
        <f>Лист3!CI17</f>
        <v>229.94</v>
      </c>
      <c r="M29" s="27">
        <f>Лист3!O17+Лист3!Q17</f>
        <v>65848.54000000001</v>
      </c>
      <c r="N29" s="30">
        <f t="shared" si="0"/>
        <v>92002.34</v>
      </c>
      <c r="O29" s="23">
        <f>'ШДО+ЕККР'!P27</f>
        <v>35.23</v>
      </c>
      <c r="P29" s="16"/>
    </row>
    <row r="30" spans="2:16" ht="15.75">
      <c r="B30" s="10">
        <v>16</v>
      </c>
      <c r="C30" s="27">
        <f>Лист3!S18</f>
        <v>1959.78</v>
      </c>
      <c r="D30" s="27">
        <f>Лист3!E18</f>
        <v>570.91</v>
      </c>
      <c r="E30" s="27">
        <f>Лист3!U18</f>
        <v>2271.65</v>
      </c>
      <c r="F30" s="27">
        <f>Лист3!W18</f>
        <v>663.48</v>
      </c>
      <c r="G30" s="27">
        <f>Лист3!BY18</f>
        <v>11686.08</v>
      </c>
      <c r="H30" s="27">
        <f>Лист3!CC18</f>
        <v>1451.09</v>
      </c>
      <c r="I30" s="27">
        <f>Лист3!CE18</f>
        <v>657.56</v>
      </c>
      <c r="J30" s="27">
        <f>Лист3!C18</f>
        <v>6324.34</v>
      </c>
      <c r="K30" s="27">
        <f>Лист3!CG18</f>
        <v>1053.51</v>
      </c>
      <c r="L30" s="27">
        <f>Лист3!CI18</f>
        <v>239.33</v>
      </c>
      <c r="M30" s="27">
        <f>Лист3!O18+Лист3!Q18</f>
        <v>19733.05</v>
      </c>
      <c r="N30" s="30">
        <f t="shared" si="0"/>
        <v>46610.78</v>
      </c>
      <c r="O30" s="23">
        <f>'ШДО+ЕККР'!P28</f>
        <v>35.18</v>
      </c>
      <c r="P30" s="16"/>
    </row>
    <row r="31" spans="2:16" ht="15.75">
      <c r="B31" s="10">
        <v>17</v>
      </c>
      <c r="C31" s="27">
        <f>Лист3!S19</f>
        <v>1851.85</v>
      </c>
      <c r="D31" s="27">
        <f>Лист3!E19</f>
        <v>539.7</v>
      </c>
      <c r="E31" s="27">
        <f>Лист3!U19</f>
        <v>2462.88</v>
      </c>
      <c r="F31" s="27">
        <f>Лист3!W19</f>
        <v>603.72</v>
      </c>
      <c r="G31" s="27">
        <f>Лист3!BY19</f>
        <v>10773.27</v>
      </c>
      <c r="H31" s="27">
        <f>Лист3!CC19</f>
        <v>1428.24</v>
      </c>
      <c r="I31" s="27">
        <f>Лист3!CE19</f>
        <v>925.42</v>
      </c>
      <c r="J31" s="27">
        <f>Лист3!C19</f>
        <v>6094.24</v>
      </c>
      <c r="K31" s="27">
        <f>Лист3!CG19</f>
        <v>1043.84</v>
      </c>
      <c r="L31" s="27">
        <f>Лист3!CI19</f>
        <v>236.6</v>
      </c>
      <c r="M31" s="27">
        <f>Лист3!O19+Лист3!Q19</f>
        <v>587.73</v>
      </c>
      <c r="N31" s="30">
        <f t="shared" si="0"/>
        <v>26547.489999999998</v>
      </c>
      <c r="O31" s="23">
        <f>'ШДО+ЕККР'!P29</f>
        <v>34.78</v>
      </c>
      <c r="P31" s="16"/>
    </row>
    <row r="32" spans="2:16" ht="15.75">
      <c r="B32" s="10">
        <v>18</v>
      </c>
      <c r="C32" s="27">
        <f>Лист3!S20</f>
        <v>1936.34</v>
      </c>
      <c r="D32" s="27">
        <f>Лист3!E20</f>
        <v>528.54</v>
      </c>
      <c r="E32" s="27">
        <f>Лист3!U20</f>
        <v>2469.44</v>
      </c>
      <c r="F32" s="27">
        <f>Лист3!W20</f>
        <v>650.15</v>
      </c>
      <c r="G32" s="27">
        <f>Лист3!BY20</f>
        <v>10592.43</v>
      </c>
      <c r="H32" s="27">
        <f>Лист3!CC20</f>
        <v>1497.94</v>
      </c>
      <c r="I32" s="27">
        <f>Лист3!CE20</f>
        <v>936.55</v>
      </c>
      <c r="J32" s="27">
        <f>Лист3!C20</f>
        <v>6593.54</v>
      </c>
      <c r="K32" s="27">
        <f>Лист3!CG20</f>
        <v>1062.73</v>
      </c>
      <c r="L32" s="27">
        <f>Лист3!CI20</f>
        <v>276.98</v>
      </c>
      <c r="M32" s="27">
        <f>Лист3!O20+Лист3!Q20</f>
        <v>599.73</v>
      </c>
      <c r="N32" s="30">
        <f t="shared" si="0"/>
        <v>27144.37</v>
      </c>
      <c r="O32" s="23">
        <f>'ШДО+ЕККР'!P30</f>
        <v>0</v>
      </c>
      <c r="P32" s="16"/>
    </row>
    <row r="33" spans="2:16" ht="15.75">
      <c r="B33" s="10">
        <v>19</v>
      </c>
      <c r="C33" s="27">
        <f>Лист3!S21</f>
        <v>1700.81</v>
      </c>
      <c r="D33" s="27">
        <f>Лист3!E21</f>
        <v>520.5</v>
      </c>
      <c r="E33" s="27">
        <f>Лист3!U21</f>
        <v>2352.6</v>
      </c>
      <c r="F33" s="27">
        <f>Лист3!W21</f>
        <v>596.93</v>
      </c>
      <c r="G33" s="27">
        <f>Лист3!BY21</f>
        <v>10321.4</v>
      </c>
      <c r="H33" s="27">
        <f>Лист3!CC21</f>
        <v>1438.58</v>
      </c>
      <c r="I33" s="27">
        <f>Лист3!CE21</f>
        <v>839.67</v>
      </c>
      <c r="J33" s="27">
        <f>Лист3!C21</f>
        <v>5435.16</v>
      </c>
      <c r="K33" s="27">
        <f>Лист3!CG21</f>
        <v>896.11</v>
      </c>
      <c r="L33" s="27">
        <f>Лист3!CI21</f>
        <v>225.96</v>
      </c>
      <c r="M33" s="27">
        <f>Лист3!O21+Лист3!Q21</f>
        <v>794.01</v>
      </c>
      <c r="N33" s="30">
        <f t="shared" si="0"/>
        <v>25121.729999999996</v>
      </c>
      <c r="O33" s="23">
        <f>'ШДО+ЕККР'!P31</f>
        <v>0</v>
      </c>
      <c r="P33" s="16"/>
    </row>
    <row r="34" spans="2:16" ht="15.75">
      <c r="B34" s="10">
        <v>20</v>
      </c>
      <c r="C34" s="27">
        <f>Лист3!S22</f>
        <v>1855.25</v>
      </c>
      <c r="D34" s="27">
        <f>Лист3!E22</f>
        <v>509.44</v>
      </c>
      <c r="E34" s="27">
        <f>Лист3!U22</f>
        <v>2284.55</v>
      </c>
      <c r="F34" s="27">
        <f>Лист3!W22</f>
        <v>650.37</v>
      </c>
      <c r="G34" s="27">
        <f>Лист3!BY22</f>
        <v>11610.71</v>
      </c>
      <c r="H34" s="27">
        <f>Лист3!CC22</f>
        <v>1458.76</v>
      </c>
      <c r="I34" s="27">
        <f>Лист3!CE22</f>
        <v>863.05</v>
      </c>
      <c r="J34" s="27">
        <f>Лист3!C22</f>
        <v>6161.69</v>
      </c>
      <c r="K34" s="27">
        <f>Лист3!CG22</f>
        <v>938.28</v>
      </c>
      <c r="L34" s="27">
        <f>Лист3!CI22</f>
        <v>233.78</v>
      </c>
      <c r="M34" s="27">
        <f>Лист3!O22+Лист3!Q22</f>
        <v>1102.28</v>
      </c>
      <c r="N34" s="30">
        <f t="shared" si="0"/>
        <v>27668.159999999993</v>
      </c>
      <c r="O34" s="23">
        <f>'ШДО+ЕККР'!P32</f>
        <v>0</v>
      </c>
      <c r="P34" s="16"/>
    </row>
    <row r="35" spans="2:16" ht="15.75">
      <c r="B35" s="10">
        <v>21</v>
      </c>
      <c r="C35" s="27">
        <f>Лист3!S23</f>
        <v>1768.02</v>
      </c>
      <c r="D35" s="27">
        <f>Лист3!E23</f>
        <v>445.33</v>
      </c>
      <c r="E35" s="27">
        <f>Лист3!U23</f>
        <v>2050.2</v>
      </c>
      <c r="F35" s="27">
        <f>Лист3!W23</f>
        <v>662.66</v>
      </c>
      <c r="G35" s="27">
        <f>Лист3!BY23</f>
        <v>10377.11</v>
      </c>
      <c r="H35" s="27">
        <f>Лист3!CC23</f>
        <v>1446.53</v>
      </c>
      <c r="I35" s="27">
        <f>Лист3!CE23</f>
        <v>858.99</v>
      </c>
      <c r="J35" s="27">
        <f>Лист3!C23</f>
        <v>5779.75</v>
      </c>
      <c r="K35" s="27">
        <f>Лист3!CG23</f>
        <v>851.49</v>
      </c>
      <c r="L35" s="27">
        <f>Лист3!CI23</f>
        <v>205.17</v>
      </c>
      <c r="M35" s="27">
        <f>Лист3!O23+Лист3!Q23</f>
        <v>994.86</v>
      </c>
      <c r="N35" s="30">
        <f t="shared" si="0"/>
        <v>25440.11</v>
      </c>
      <c r="O35" s="23">
        <f>'ШДО+ЕККР'!P33</f>
        <v>34.74</v>
      </c>
      <c r="P35" s="16"/>
    </row>
    <row r="36" spans="2:16" ht="15.75">
      <c r="B36" s="10">
        <v>22</v>
      </c>
      <c r="C36" s="27">
        <f>Лист3!S24</f>
        <v>1658.98</v>
      </c>
      <c r="D36" s="27">
        <f>Лист3!E24</f>
        <v>465.71</v>
      </c>
      <c r="E36" s="27">
        <f>Лист3!U24</f>
        <v>2175.13</v>
      </c>
      <c r="F36" s="27">
        <f>Лист3!W24</f>
        <v>652.75</v>
      </c>
      <c r="G36" s="27">
        <f>Лист3!BY24</f>
        <v>9500.64</v>
      </c>
      <c r="H36" s="27">
        <f>Лист3!CC24</f>
        <v>1444.87</v>
      </c>
      <c r="I36" s="27">
        <f>Лист3!CE24</f>
        <v>829.84</v>
      </c>
      <c r="J36" s="27">
        <f>Лист3!C24</f>
        <v>5737.12</v>
      </c>
      <c r="K36" s="27">
        <f>Лист3!CG24</f>
        <v>892.47</v>
      </c>
      <c r="L36" s="27">
        <f>Лист3!CI24</f>
        <v>206.57</v>
      </c>
      <c r="M36" s="27">
        <f>Лист3!O24+Лист3!Q24</f>
        <v>468.6</v>
      </c>
      <c r="N36" s="30">
        <f t="shared" si="0"/>
        <v>24032.679999999997</v>
      </c>
      <c r="O36" s="23">
        <f>'ШДО+ЕККР'!P34</f>
        <v>34.72</v>
      </c>
      <c r="P36" s="16"/>
    </row>
    <row r="37" spans="2:16" ht="15.75">
      <c r="B37" s="10">
        <v>23</v>
      </c>
      <c r="C37" s="27">
        <f>Лист3!S25</f>
        <v>1652.14</v>
      </c>
      <c r="D37" s="27">
        <f>Лист3!E25</f>
        <v>512.98</v>
      </c>
      <c r="E37" s="27">
        <f>Лист3!U25</f>
        <v>2236.62</v>
      </c>
      <c r="F37" s="27">
        <f>Лист3!W25</f>
        <v>627.62</v>
      </c>
      <c r="G37" s="27">
        <f>Лист3!BY25</f>
        <v>9133.89</v>
      </c>
      <c r="H37" s="27">
        <f>Лист3!CC25</f>
        <v>1441.07</v>
      </c>
      <c r="I37" s="27">
        <f>Лист3!CE25</f>
        <v>813.84</v>
      </c>
      <c r="J37" s="27">
        <f>Лист3!C25</f>
        <v>5768.14</v>
      </c>
      <c r="K37" s="27">
        <f>Лист3!CG25</f>
        <v>899.68</v>
      </c>
      <c r="L37" s="27">
        <f>Лист3!CI25</f>
        <v>203.33</v>
      </c>
      <c r="M37" s="27">
        <f>Лист3!O25+Лист3!Q25</f>
        <v>912.06</v>
      </c>
      <c r="N37" s="30">
        <f t="shared" si="0"/>
        <v>24201.370000000003</v>
      </c>
      <c r="O37" s="23">
        <f>'ШДО+ЕККР'!P35</f>
        <v>34.73</v>
      </c>
      <c r="P37" s="16"/>
    </row>
    <row r="38" spans="2:16" ht="15.75">
      <c r="B38" s="10">
        <v>24</v>
      </c>
      <c r="C38" s="27">
        <f>Лист3!S26</f>
        <v>1692.36</v>
      </c>
      <c r="D38" s="27">
        <f>Лист3!E26</f>
        <v>528.42</v>
      </c>
      <c r="E38" s="27">
        <f>Лист3!U26</f>
        <v>2252.28</v>
      </c>
      <c r="F38" s="27">
        <f>Лист3!W26</f>
        <v>615.45</v>
      </c>
      <c r="G38" s="27">
        <f>Лист3!BY26</f>
        <v>9359.52</v>
      </c>
      <c r="H38" s="27">
        <f>Лист3!CC26</f>
        <v>1459.14</v>
      </c>
      <c r="I38" s="27">
        <f>Лист3!CE26</f>
        <v>846.19</v>
      </c>
      <c r="J38" s="27">
        <f>Лист3!C26</f>
        <v>5839.06</v>
      </c>
      <c r="K38" s="27">
        <f>Лист3!CG26</f>
        <v>924.78</v>
      </c>
      <c r="L38" s="27">
        <f>Лист3!CI26</f>
        <v>216.33</v>
      </c>
      <c r="M38" s="27">
        <f>Лист3!O26+Лист3!Q26</f>
        <v>1045.95</v>
      </c>
      <c r="N38" s="30">
        <f t="shared" si="0"/>
        <v>24779.48</v>
      </c>
      <c r="O38" s="23">
        <f>'ШДО+ЕККР'!P36</f>
        <v>34.73</v>
      </c>
      <c r="P38" s="16"/>
    </row>
    <row r="39" spans="2:16" ht="15.75">
      <c r="B39" s="10">
        <v>25</v>
      </c>
      <c r="C39" s="27">
        <f>Лист3!S27</f>
        <v>1783.82</v>
      </c>
      <c r="D39" s="27">
        <f>Лист3!E27</f>
        <v>555</v>
      </c>
      <c r="E39" s="27">
        <f>Лист3!U27</f>
        <v>2254.99</v>
      </c>
      <c r="F39" s="27">
        <f>Лист3!W27</f>
        <v>643.79</v>
      </c>
      <c r="G39" s="27">
        <f>Лист3!BY27</f>
        <v>9125.84</v>
      </c>
      <c r="H39" s="27">
        <f>Лист3!CC27</f>
        <v>1495.71</v>
      </c>
      <c r="I39" s="27">
        <f>Лист3!CE27</f>
        <v>871.03</v>
      </c>
      <c r="J39" s="27">
        <f>Лист3!C27</f>
        <v>6082.72</v>
      </c>
      <c r="K39" s="27">
        <f>Лист3!CG27</f>
        <v>949.68</v>
      </c>
      <c r="L39" s="27">
        <f>Лист3!CI27</f>
        <v>222.2</v>
      </c>
      <c r="M39" s="27">
        <f>Лист3!O27+Лист3!Q27</f>
        <v>713.81</v>
      </c>
      <c r="N39" s="30">
        <f t="shared" si="0"/>
        <v>24698.59</v>
      </c>
      <c r="O39" s="23">
        <f>'ШДО+ЕККР'!P37</f>
        <v>0</v>
      </c>
      <c r="P39" s="16"/>
    </row>
    <row r="40" spans="2:16" ht="15.75">
      <c r="B40" s="10">
        <v>26</v>
      </c>
      <c r="C40" s="27">
        <f>Лист3!S28</f>
        <v>1747.44</v>
      </c>
      <c r="D40" s="27">
        <f>Лист3!E28</f>
        <v>523.97</v>
      </c>
      <c r="E40" s="27">
        <f>Лист3!U28</f>
        <v>2233.78</v>
      </c>
      <c r="F40" s="27">
        <f>Лист3!W28</f>
        <v>625.99</v>
      </c>
      <c r="G40" s="27">
        <f>Лист3!BY28</f>
        <v>9527.87</v>
      </c>
      <c r="H40" s="27">
        <f>Лист3!CC28</f>
        <v>1472.18</v>
      </c>
      <c r="I40" s="27">
        <f>Лист3!CE28</f>
        <v>839.5</v>
      </c>
      <c r="J40" s="27">
        <f>Лист3!C28</f>
        <v>5775.74</v>
      </c>
      <c r="K40" s="27">
        <f>Лист3!CG28</f>
        <v>896.23</v>
      </c>
      <c r="L40" s="27">
        <f>Лист3!CI28</f>
        <v>221.29</v>
      </c>
      <c r="M40" s="27">
        <f>Лист3!O28+Лист3!Q28</f>
        <v>444.55</v>
      </c>
      <c r="N40" s="30">
        <f t="shared" si="0"/>
        <v>24308.54</v>
      </c>
      <c r="O40" s="23">
        <f>'ШДО+ЕККР'!P38</f>
        <v>0</v>
      </c>
      <c r="P40" s="16"/>
    </row>
    <row r="41" spans="2:16" ht="15.75">
      <c r="B41" s="10">
        <v>27</v>
      </c>
      <c r="C41" s="27">
        <f>Лист3!S29</f>
        <v>1604.28</v>
      </c>
      <c r="D41" s="27">
        <f>Лист3!E29</f>
        <v>519.96</v>
      </c>
      <c r="E41" s="27">
        <f>Лист3!U29</f>
        <v>2171.04</v>
      </c>
      <c r="F41" s="27">
        <f>Лист3!W29</f>
        <v>604.47</v>
      </c>
      <c r="G41" s="27">
        <f>Лист3!BY29</f>
        <v>8977.03</v>
      </c>
      <c r="H41" s="27">
        <f>Лист3!CC29</f>
        <v>1465.38</v>
      </c>
      <c r="I41" s="27">
        <f>Лист3!CE29</f>
        <v>842.9</v>
      </c>
      <c r="J41" s="27">
        <f>Лист3!C29</f>
        <v>5729.21</v>
      </c>
      <c r="K41" s="27">
        <f>Лист3!CG29</f>
        <v>902.1</v>
      </c>
      <c r="L41" s="27">
        <f>Лист3!CI29</f>
        <v>212.99</v>
      </c>
      <c r="M41" s="27">
        <f>Лист3!O29+Лист3!Q29</f>
        <v>614.67</v>
      </c>
      <c r="N41" s="30">
        <f t="shared" si="0"/>
        <v>23644.03</v>
      </c>
      <c r="O41" s="23">
        <f>'ШДО+ЕККР'!P39</f>
        <v>0</v>
      </c>
      <c r="P41" s="16"/>
    </row>
    <row r="42" spans="2:16" ht="15.75">
      <c r="B42" s="10">
        <v>28</v>
      </c>
      <c r="C42" s="27">
        <f>Лист3!S30</f>
        <v>1731.64</v>
      </c>
      <c r="D42" s="27">
        <f>Лист3!E30</f>
        <v>527.98</v>
      </c>
      <c r="E42" s="27">
        <f>Лист3!U30</f>
        <v>2214.48</v>
      </c>
      <c r="F42" s="27">
        <f>Лист3!W30</f>
        <v>608.24</v>
      </c>
      <c r="G42" s="27">
        <f>Лист3!BY30</f>
        <v>9883.02</v>
      </c>
      <c r="H42" s="27">
        <f>Лист3!CC30</f>
        <v>1494.22</v>
      </c>
      <c r="I42" s="27">
        <f>Лист3!CE30</f>
        <v>851.71</v>
      </c>
      <c r="J42" s="27">
        <f>Лист3!C30</f>
        <v>5834.58</v>
      </c>
      <c r="K42" s="27">
        <f>Лист3!CG30</f>
        <v>909.54</v>
      </c>
      <c r="L42" s="27">
        <f>Лист3!CI30</f>
        <v>196.54</v>
      </c>
      <c r="M42" s="27">
        <f>Лист3!O30+Лист3!Q30</f>
        <v>504.77</v>
      </c>
      <c r="N42" s="30">
        <f t="shared" si="0"/>
        <v>24756.720000000005</v>
      </c>
      <c r="O42" s="23">
        <f>'ШДО+ЕККР'!P40</f>
        <v>0</v>
      </c>
      <c r="P42" s="16"/>
    </row>
    <row r="43" spans="2:16" ht="12.75" customHeight="1">
      <c r="B43" s="10">
        <v>29</v>
      </c>
      <c r="C43" s="27">
        <f>Лист3!S31</f>
        <v>1763.03</v>
      </c>
      <c r="D43" s="27">
        <f>Лист3!E31</f>
        <v>521.28</v>
      </c>
      <c r="E43" s="27">
        <f>Лист3!U31</f>
        <v>2243.41</v>
      </c>
      <c r="F43" s="27">
        <f>Лист3!W31</f>
        <v>603</v>
      </c>
      <c r="G43" s="27">
        <f>Лист3!BY31</f>
        <v>9799.8</v>
      </c>
      <c r="H43" s="27">
        <f>Лист3!CC31</f>
        <v>1501.99</v>
      </c>
      <c r="I43" s="27">
        <f>Лист3!CE31</f>
        <v>839.85</v>
      </c>
      <c r="J43" s="27">
        <f>Лист3!C31</f>
        <v>5308.79</v>
      </c>
      <c r="K43" s="27">
        <f>Лист3!CG31</f>
        <v>935.72</v>
      </c>
      <c r="L43" s="27">
        <f>Лист3!CI31</f>
        <v>209.95</v>
      </c>
      <c r="M43" s="27">
        <f>Лист3!O31+Лист3!Q31</f>
        <v>993.05</v>
      </c>
      <c r="N43" s="30">
        <f t="shared" si="0"/>
        <v>24719.87</v>
      </c>
      <c r="O43" s="23">
        <f>'ШДО+ЕККР'!P41</f>
        <v>34.69</v>
      </c>
      <c r="P43" s="16"/>
    </row>
    <row r="44" spans="2:16" ht="12.75" customHeight="1">
      <c r="B44" s="10">
        <v>30</v>
      </c>
      <c r="C44" s="27">
        <f>Лист3!S32</f>
        <v>1764.41</v>
      </c>
      <c r="D44" s="27">
        <f>Лист3!E32</f>
        <v>536.67</v>
      </c>
      <c r="E44" s="27">
        <f>Лист3!U32</f>
        <v>2289.19</v>
      </c>
      <c r="F44" s="27">
        <f>Лист3!W32</f>
        <v>609.08</v>
      </c>
      <c r="G44" s="27">
        <f>Лист3!BY32</f>
        <v>9988.28</v>
      </c>
      <c r="H44" s="27">
        <f>Лист3!CC32</f>
        <v>1549.04</v>
      </c>
      <c r="I44" s="27">
        <f>Лист3!CE32</f>
        <v>873.94</v>
      </c>
      <c r="J44" s="27">
        <f>Лист3!C32</f>
        <v>6279.81</v>
      </c>
      <c r="K44" s="27">
        <f>Лист3!CG32</f>
        <v>904.78</v>
      </c>
      <c r="L44" s="27">
        <f>Лист3!CI32</f>
        <v>217.23</v>
      </c>
      <c r="M44" s="27">
        <f>Лист3!O32+Лист3!Q32</f>
        <v>733.46</v>
      </c>
      <c r="N44" s="30">
        <f t="shared" si="0"/>
        <v>25745.89</v>
      </c>
      <c r="O44" s="23">
        <f>'ШДО+ЕККР'!P42</f>
        <v>34.73</v>
      </c>
      <c r="P44" s="16"/>
    </row>
    <row r="45" spans="2:16" ht="12.75" customHeight="1">
      <c r="B45" s="10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30"/>
      <c r="O45" s="23"/>
      <c r="P45" s="16"/>
    </row>
    <row r="46" spans="2:16" ht="26.25" customHeight="1">
      <c r="B46" s="10" t="s">
        <v>14</v>
      </c>
      <c r="C46" s="28">
        <f aca="true" t="shared" si="1" ref="C46:M46">SUM(C15:C45)</f>
        <v>56655.909999999996</v>
      </c>
      <c r="D46" s="28">
        <f t="shared" si="1"/>
        <v>16816.579999999998</v>
      </c>
      <c r="E46" s="28">
        <f t="shared" si="1"/>
        <v>72966.71999999999</v>
      </c>
      <c r="F46" s="28">
        <f t="shared" si="1"/>
        <v>19321.07000000001</v>
      </c>
      <c r="G46" s="28">
        <f t="shared" si="1"/>
        <v>327931.82000000007</v>
      </c>
      <c r="H46" s="28">
        <f t="shared" si="1"/>
        <v>41468.38999999999</v>
      </c>
      <c r="I46" s="28">
        <f t="shared" si="1"/>
        <v>27168.909999999993</v>
      </c>
      <c r="J46" s="28">
        <f t="shared" si="1"/>
        <v>188885.87</v>
      </c>
      <c r="K46" s="28">
        <f t="shared" si="1"/>
        <v>29598.29</v>
      </c>
      <c r="L46" s="28">
        <f t="shared" si="1"/>
        <v>6931.4299999999985</v>
      </c>
      <c r="M46" s="28">
        <f t="shared" si="1"/>
        <v>1051259.01</v>
      </c>
      <c r="N46" s="29">
        <f>SUM(N15:N45)</f>
        <v>1839004.0000000005</v>
      </c>
      <c r="O46" s="24">
        <f>SUMPRODUCT(O15:O45,N15:N45)/SUM(N15:N45)</f>
        <v>24.30829635471157</v>
      </c>
      <c r="P46" s="25"/>
    </row>
    <row r="47" spans="2:16" ht="14.25" customHeight="1" hidden="1">
      <c r="B47" s="5">
        <v>31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7"/>
    </row>
    <row r="48" spans="3:16" ht="12.75"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26"/>
    </row>
    <row r="49" spans="3:4" ht="12.75">
      <c r="C49" s="1"/>
      <c r="D49" s="1"/>
    </row>
    <row r="50" spans="3:12" ht="15">
      <c r="C50" s="100" t="s">
        <v>29</v>
      </c>
      <c r="D50" s="100"/>
      <c r="E50" s="100"/>
      <c r="F50" s="18"/>
      <c r="G50" s="8"/>
      <c r="H50" s="8"/>
      <c r="I50" s="8"/>
      <c r="J50" s="18"/>
      <c r="K50" s="102" t="s">
        <v>132</v>
      </c>
      <c r="L50" s="102"/>
    </row>
    <row r="51" spans="3:12" ht="12.75">
      <c r="C51" s="99" t="s">
        <v>10</v>
      </c>
      <c r="D51" s="99"/>
      <c r="E51" s="99"/>
      <c r="G51" s="103" t="s">
        <v>0</v>
      </c>
      <c r="H51" s="103"/>
      <c r="I51" s="103"/>
      <c r="K51" s="101" t="s">
        <v>3</v>
      </c>
      <c r="L51" s="101"/>
    </row>
    <row r="52" spans="3:12" ht="15">
      <c r="C52" s="100" t="s">
        <v>9</v>
      </c>
      <c r="D52" s="100"/>
      <c r="E52" s="100"/>
      <c r="F52" s="18"/>
      <c r="G52" s="8"/>
      <c r="H52" s="8"/>
      <c r="I52" s="8"/>
      <c r="J52" s="18"/>
      <c r="K52" s="102" t="s">
        <v>131</v>
      </c>
      <c r="L52" s="102"/>
    </row>
    <row r="53" spans="3:12" ht="12.75">
      <c r="C53" s="33" t="s">
        <v>11</v>
      </c>
      <c r="D53" s="33"/>
      <c r="E53" s="33"/>
      <c r="G53" s="103" t="s">
        <v>0</v>
      </c>
      <c r="H53" s="103"/>
      <c r="I53" s="103"/>
      <c r="K53" s="101" t="s">
        <v>3</v>
      </c>
      <c r="L53" s="101"/>
    </row>
  </sheetData>
  <sheetProtection/>
  <mergeCells count="28">
    <mergeCell ref="G53:I53"/>
    <mergeCell ref="K53:L53"/>
    <mergeCell ref="C50:E50"/>
    <mergeCell ref="K50:L50"/>
    <mergeCell ref="C51:E51"/>
    <mergeCell ref="G51:I51"/>
    <mergeCell ref="K51:L51"/>
    <mergeCell ref="C52:E52"/>
    <mergeCell ref="K52:L52"/>
    <mergeCell ref="C5:O5"/>
    <mergeCell ref="B6:O9"/>
    <mergeCell ref="B10:P10"/>
    <mergeCell ref="B11:B14"/>
    <mergeCell ref="C11:M11"/>
    <mergeCell ref="N11:N14"/>
    <mergeCell ref="O11:O14"/>
    <mergeCell ref="C12:C14"/>
    <mergeCell ref="J12:J14"/>
    <mergeCell ref="D12:D14"/>
    <mergeCell ref="C48:O48"/>
    <mergeCell ref="L12:L14"/>
    <mergeCell ref="M12:M14"/>
    <mergeCell ref="F12:F14"/>
    <mergeCell ref="G12:G14"/>
    <mergeCell ref="H12:H14"/>
    <mergeCell ref="I12:I14"/>
    <mergeCell ref="E12:E14"/>
    <mergeCell ref="K12:K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36"/>
  <sheetViews>
    <sheetView zoomScalePageLayoutView="0" workbookViewId="0" topLeftCell="BT1">
      <selection activeCell="CE30" sqref="CE30"/>
    </sheetView>
  </sheetViews>
  <sheetFormatPr defaultColWidth="9.00390625" defaultRowHeight="12.75"/>
  <cols>
    <col min="3" max="90" width="12.25390625" style="0" customWidth="1"/>
  </cols>
  <sheetData>
    <row r="1" ht="12.75">
      <c r="A1" t="s">
        <v>114</v>
      </c>
    </row>
    <row r="2" spans="1:93" ht="12.75">
      <c r="A2" t="s">
        <v>115</v>
      </c>
      <c r="C2" t="s">
        <v>30</v>
      </c>
      <c r="E2" t="s">
        <v>31</v>
      </c>
      <c r="G2" t="s">
        <v>32</v>
      </c>
      <c r="I2" t="s">
        <v>33</v>
      </c>
      <c r="K2" t="s">
        <v>34</v>
      </c>
      <c r="M2" t="s">
        <v>35</v>
      </c>
      <c r="O2" t="s">
        <v>36</v>
      </c>
      <c r="Q2" t="s">
        <v>37</v>
      </c>
      <c r="S2" t="s">
        <v>38</v>
      </c>
      <c r="U2" t="s">
        <v>39</v>
      </c>
      <c r="W2" t="s">
        <v>40</v>
      </c>
      <c r="Y2" t="s">
        <v>41</v>
      </c>
      <c r="AA2" t="s">
        <v>42</v>
      </c>
      <c r="AC2" t="s">
        <v>43</v>
      </c>
      <c r="AE2" t="s">
        <v>44</v>
      </c>
      <c r="AG2" t="s">
        <v>45</v>
      </c>
      <c r="AI2" t="s">
        <v>46</v>
      </c>
      <c r="AK2" t="s">
        <v>47</v>
      </c>
      <c r="AM2" t="s">
        <v>48</v>
      </c>
      <c r="AO2" t="s">
        <v>49</v>
      </c>
      <c r="AQ2" t="s">
        <v>50</v>
      </c>
      <c r="AS2" t="s">
        <v>51</v>
      </c>
      <c r="AU2" t="s">
        <v>52</v>
      </c>
      <c r="AW2" t="s">
        <v>53</v>
      </c>
      <c r="AY2" t="s">
        <v>54</v>
      </c>
      <c r="BA2" t="s">
        <v>55</v>
      </c>
      <c r="BC2" t="s">
        <v>56</v>
      </c>
      <c r="BE2" t="s">
        <v>57</v>
      </c>
      <c r="BG2" t="s">
        <v>58</v>
      </c>
      <c r="BI2" t="s">
        <v>59</v>
      </c>
      <c r="BK2" t="s">
        <v>60</v>
      </c>
      <c r="BM2" t="s">
        <v>61</v>
      </c>
      <c r="BO2" t="s">
        <v>62</v>
      </c>
      <c r="BQ2" t="s">
        <v>63</v>
      </c>
      <c r="BS2" t="s">
        <v>64</v>
      </c>
      <c r="BU2" t="s">
        <v>65</v>
      </c>
      <c r="BW2" t="s">
        <v>66</v>
      </c>
      <c r="BY2" t="s">
        <v>67</v>
      </c>
      <c r="CA2" t="s">
        <v>68</v>
      </c>
      <c r="CC2" t="s">
        <v>69</v>
      </c>
      <c r="CE2" t="s">
        <v>70</v>
      </c>
      <c r="CG2" t="s">
        <v>71</v>
      </c>
      <c r="CI2" t="s">
        <v>72</v>
      </c>
      <c r="CK2" t="s">
        <v>78</v>
      </c>
      <c r="CM2" t="s">
        <v>79</v>
      </c>
      <c r="CO2" t="s">
        <v>73</v>
      </c>
    </row>
    <row r="3" spans="1:93" ht="12.75">
      <c r="A3">
        <v>1</v>
      </c>
      <c r="B3" t="s">
        <v>74</v>
      </c>
      <c r="C3">
        <v>6174.88</v>
      </c>
      <c r="D3" t="s">
        <v>75</v>
      </c>
      <c r="E3">
        <v>560.89</v>
      </c>
      <c r="F3" t="s">
        <v>75</v>
      </c>
      <c r="G3">
        <v>575377.03</v>
      </c>
      <c r="H3" t="s">
        <v>74</v>
      </c>
      <c r="I3">
        <v>1166341.47</v>
      </c>
      <c r="J3" t="s">
        <v>75</v>
      </c>
      <c r="K3">
        <v>211435.65</v>
      </c>
      <c r="L3" t="s">
        <v>77</v>
      </c>
      <c r="M3">
        <v>461590</v>
      </c>
      <c r="N3" t="s">
        <v>75</v>
      </c>
      <c r="O3">
        <v>690.79</v>
      </c>
      <c r="P3" t="s">
        <v>74</v>
      </c>
      <c r="Q3">
        <v>65208.4</v>
      </c>
      <c r="R3" t="s">
        <v>75</v>
      </c>
      <c r="S3">
        <v>1886.18</v>
      </c>
      <c r="T3" t="s">
        <v>75</v>
      </c>
      <c r="U3">
        <v>2481.21</v>
      </c>
      <c r="V3" t="s">
        <v>74</v>
      </c>
      <c r="W3">
        <v>676.77</v>
      </c>
      <c r="X3" t="s">
        <v>74</v>
      </c>
      <c r="Y3">
        <v>2338.48</v>
      </c>
      <c r="AA3">
        <v>1694.6</v>
      </c>
      <c r="AB3" t="s">
        <v>74</v>
      </c>
      <c r="AC3">
        <v>2025.61</v>
      </c>
      <c r="AD3" t="s">
        <v>75</v>
      </c>
      <c r="AE3">
        <v>16267.11</v>
      </c>
      <c r="AF3" t="s">
        <v>75</v>
      </c>
      <c r="AG3">
        <v>2643.54</v>
      </c>
      <c r="AH3" t="s">
        <v>74</v>
      </c>
      <c r="AI3">
        <v>6952.19</v>
      </c>
      <c r="AJ3" t="s">
        <v>74</v>
      </c>
      <c r="AK3">
        <v>2786.22</v>
      </c>
      <c r="AL3" t="s">
        <v>77</v>
      </c>
      <c r="AM3">
        <v>54286.84</v>
      </c>
      <c r="AN3" t="s">
        <v>74</v>
      </c>
      <c r="AO3">
        <v>1907.97</v>
      </c>
      <c r="AP3" t="s">
        <v>75</v>
      </c>
      <c r="AQ3">
        <v>1140.33</v>
      </c>
      <c r="AS3">
        <v>7719.33</v>
      </c>
      <c r="AT3" t="s">
        <v>77</v>
      </c>
      <c r="AU3">
        <v>1004.91</v>
      </c>
      <c r="AV3" t="s">
        <v>75</v>
      </c>
      <c r="AW3">
        <v>716.99</v>
      </c>
      <c r="AX3" t="s">
        <v>75</v>
      </c>
      <c r="AY3">
        <v>2104.77</v>
      </c>
      <c r="AZ3" t="s">
        <v>74</v>
      </c>
      <c r="BA3">
        <v>17871.6</v>
      </c>
      <c r="BB3" t="s">
        <v>75</v>
      </c>
      <c r="BC3">
        <v>170.46</v>
      </c>
      <c r="BD3" t="s">
        <v>75</v>
      </c>
      <c r="BE3">
        <v>451.03</v>
      </c>
      <c r="BF3" t="s">
        <v>74</v>
      </c>
      <c r="BG3">
        <v>161530.54</v>
      </c>
      <c r="BH3" t="s">
        <v>74</v>
      </c>
      <c r="BI3">
        <v>11957.78</v>
      </c>
      <c r="BJ3" t="s">
        <v>74</v>
      </c>
      <c r="BK3">
        <v>783.36</v>
      </c>
      <c r="BL3" t="s">
        <v>74</v>
      </c>
      <c r="BM3">
        <v>4686.26</v>
      </c>
      <c r="BN3" t="s">
        <v>74</v>
      </c>
      <c r="BO3">
        <v>25135.52</v>
      </c>
      <c r="BP3" t="s">
        <v>74</v>
      </c>
      <c r="BQ3">
        <v>1011.1</v>
      </c>
      <c r="BR3" t="s">
        <v>74</v>
      </c>
      <c r="BS3">
        <v>502.83</v>
      </c>
      <c r="BT3" t="s">
        <v>75</v>
      </c>
      <c r="BU3">
        <v>532.95</v>
      </c>
      <c r="BV3" t="s">
        <v>74</v>
      </c>
      <c r="BW3">
        <v>4044.43</v>
      </c>
      <c r="BX3" t="s">
        <v>74</v>
      </c>
      <c r="BY3">
        <v>11828.51</v>
      </c>
      <c r="BZ3" t="s">
        <v>75</v>
      </c>
      <c r="CA3">
        <v>640.42</v>
      </c>
      <c r="CB3" t="s">
        <v>74</v>
      </c>
      <c r="CC3">
        <v>1155.42</v>
      </c>
      <c r="CD3" t="s">
        <v>75</v>
      </c>
      <c r="CE3">
        <v>910.21</v>
      </c>
      <c r="CF3" t="s">
        <v>75</v>
      </c>
      <c r="CG3">
        <v>932.04</v>
      </c>
      <c r="CH3" t="s">
        <v>75</v>
      </c>
      <c r="CI3">
        <v>210.31</v>
      </c>
      <c r="CJ3" t="s">
        <v>75</v>
      </c>
      <c r="CK3">
        <v>642.58</v>
      </c>
      <c r="CL3" t="s">
        <v>74</v>
      </c>
      <c r="CM3">
        <v>0</v>
      </c>
      <c r="CN3" t="s">
        <v>75</v>
      </c>
      <c r="CO3">
        <v>2841009.52</v>
      </c>
    </row>
    <row r="4" spans="1:93" ht="12.75">
      <c r="A4">
        <v>2</v>
      </c>
      <c r="B4" t="s">
        <v>74</v>
      </c>
      <c r="C4">
        <v>6419.71</v>
      </c>
      <c r="D4" t="s">
        <v>75</v>
      </c>
      <c r="E4">
        <v>558.69</v>
      </c>
      <c r="F4" t="s">
        <v>75</v>
      </c>
      <c r="G4">
        <v>416816.54</v>
      </c>
      <c r="H4" t="s">
        <v>74</v>
      </c>
      <c r="I4">
        <v>1030441.69</v>
      </c>
      <c r="J4" t="s">
        <v>75</v>
      </c>
      <c r="K4">
        <v>216338.41</v>
      </c>
      <c r="L4" t="s">
        <v>75</v>
      </c>
      <c r="M4">
        <v>502717.08</v>
      </c>
      <c r="N4" t="s">
        <v>74</v>
      </c>
      <c r="O4">
        <v>573.82</v>
      </c>
      <c r="P4" t="s">
        <v>74</v>
      </c>
      <c r="Q4">
        <v>71024.95</v>
      </c>
      <c r="R4" t="s">
        <v>74</v>
      </c>
      <c r="S4">
        <v>2018.07</v>
      </c>
      <c r="T4" t="s">
        <v>75</v>
      </c>
      <c r="U4">
        <v>2552.39</v>
      </c>
      <c r="V4" t="s">
        <v>74</v>
      </c>
      <c r="W4">
        <v>667.13</v>
      </c>
      <c r="X4" t="s">
        <v>74</v>
      </c>
      <c r="Y4">
        <v>2407.3</v>
      </c>
      <c r="Z4" t="s">
        <v>74</v>
      </c>
      <c r="AA4">
        <v>1683.14</v>
      </c>
      <c r="AB4" t="s">
        <v>74</v>
      </c>
      <c r="AC4">
        <v>2083.23</v>
      </c>
      <c r="AD4" t="s">
        <v>74</v>
      </c>
      <c r="AE4">
        <v>7687.35</v>
      </c>
      <c r="AF4" t="s">
        <v>75</v>
      </c>
      <c r="AG4">
        <v>2721.98</v>
      </c>
      <c r="AH4" t="s">
        <v>74</v>
      </c>
      <c r="AI4">
        <v>6750.73</v>
      </c>
      <c r="AJ4" t="s">
        <v>75</v>
      </c>
      <c r="AK4">
        <v>2818.45</v>
      </c>
      <c r="AL4" t="s">
        <v>76</v>
      </c>
      <c r="AM4">
        <v>53699.33</v>
      </c>
      <c r="AN4" t="s">
        <v>74</v>
      </c>
      <c r="AO4">
        <v>1872.32</v>
      </c>
      <c r="AP4" t="s">
        <v>75</v>
      </c>
      <c r="AQ4">
        <v>1181.1</v>
      </c>
      <c r="AR4" t="s">
        <v>74</v>
      </c>
      <c r="AS4">
        <v>7915.22</v>
      </c>
      <c r="AT4" t="s">
        <v>75</v>
      </c>
      <c r="AU4">
        <v>1060.16</v>
      </c>
      <c r="AV4" t="s">
        <v>75</v>
      </c>
      <c r="AW4">
        <v>768.92</v>
      </c>
      <c r="AX4" t="s">
        <v>75</v>
      </c>
      <c r="AY4">
        <v>2683.21</v>
      </c>
      <c r="AZ4" t="s">
        <v>74</v>
      </c>
      <c r="BA4">
        <v>18777.82</v>
      </c>
      <c r="BB4" t="s">
        <v>75</v>
      </c>
      <c r="BC4">
        <v>172.77</v>
      </c>
      <c r="BD4" t="s">
        <v>75</v>
      </c>
      <c r="BE4">
        <v>529.25</v>
      </c>
      <c r="BF4" t="s">
        <v>74</v>
      </c>
      <c r="BG4">
        <v>229147.23</v>
      </c>
      <c r="BH4" t="s">
        <v>74</v>
      </c>
      <c r="BI4">
        <v>12111.16</v>
      </c>
      <c r="BJ4" t="s">
        <v>74</v>
      </c>
      <c r="BK4">
        <v>793.35</v>
      </c>
      <c r="BL4" t="s">
        <v>74</v>
      </c>
      <c r="BM4">
        <v>5224.63</v>
      </c>
      <c r="BN4" t="s">
        <v>74</v>
      </c>
      <c r="BO4">
        <v>26060.73</v>
      </c>
      <c r="BP4" t="s">
        <v>74</v>
      </c>
      <c r="BQ4">
        <v>1027.11</v>
      </c>
      <c r="BR4" t="s">
        <v>74</v>
      </c>
      <c r="BS4">
        <v>554.67</v>
      </c>
      <c r="BT4" t="s">
        <v>75</v>
      </c>
      <c r="BU4">
        <v>509.06</v>
      </c>
      <c r="BV4" t="s">
        <v>74</v>
      </c>
      <c r="BW4">
        <v>4283.97</v>
      </c>
      <c r="BX4" t="s">
        <v>74</v>
      </c>
      <c r="BY4">
        <v>11750.22</v>
      </c>
      <c r="BZ4" t="s">
        <v>75</v>
      </c>
      <c r="CA4">
        <v>643.78</v>
      </c>
      <c r="CB4" t="s">
        <v>74</v>
      </c>
      <c r="CC4">
        <v>1177.98</v>
      </c>
      <c r="CD4" t="s">
        <v>75</v>
      </c>
      <c r="CE4">
        <v>924.12</v>
      </c>
      <c r="CF4" t="s">
        <v>75</v>
      </c>
      <c r="CG4">
        <v>914.76</v>
      </c>
      <c r="CH4" t="s">
        <v>75</v>
      </c>
      <c r="CI4">
        <v>239.22</v>
      </c>
      <c r="CJ4" t="s">
        <v>75</v>
      </c>
      <c r="CK4">
        <v>678.37</v>
      </c>
      <c r="CL4" t="s">
        <v>74</v>
      </c>
      <c r="CM4">
        <v>0</v>
      </c>
      <c r="CN4" t="s">
        <v>76</v>
      </c>
      <c r="CO4" t="s">
        <v>116</v>
      </c>
    </row>
    <row r="5" spans="1:93" ht="12.75">
      <c r="A5">
        <v>3</v>
      </c>
      <c r="B5" t="s">
        <v>74</v>
      </c>
      <c r="C5">
        <v>6235.44</v>
      </c>
      <c r="D5" t="s">
        <v>75</v>
      </c>
      <c r="E5">
        <v>594.4</v>
      </c>
      <c r="F5" t="s">
        <v>75</v>
      </c>
      <c r="G5">
        <v>428833.09</v>
      </c>
      <c r="H5" t="s">
        <v>74</v>
      </c>
      <c r="I5">
        <v>946390.63</v>
      </c>
      <c r="J5" t="s">
        <v>75</v>
      </c>
      <c r="K5">
        <v>207990.28</v>
      </c>
      <c r="L5" t="s">
        <v>75</v>
      </c>
      <c r="M5">
        <v>136096.99</v>
      </c>
      <c r="N5" t="s">
        <v>74</v>
      </c>
      <c r="O5">
        <v>645.15</v>
      </c>
      <c r="P5" t="s">
        <v>74</v>
      </c>
      <c r="Q5">
        <v>67944.4</v>
      </c>
      <c r="R5" t="s">
        <v>75</v>
      </c>
      <c r="S5">
        <v>1869.32</v>
      </c>
      <c r="T5" t="s">
        <v>75</v>
      </c>
      <c r="U5">
        <v>2544.73</v>
      </c>
      <c r="V5" t="s">
        <v>74</v>
      </c>
      <c r="W5">
        <v>644.57</v>
      </c>
      <c r="X5" t="s">
        <v>74</v>
      </c>
      <c r="Y5">
        <v>962.47</v>
      </c>
      <c r="Z5" t="s">
        <v>74</v>
      </c>
      <c r="AA5">
        <v>1682.21</v>
      </c>
      <c r="AB5" t="s">
        <v>74</v>
      </c>
      <c r="AC5">
        <v>2025.7</v>
      </c>
      <c r="AD5" t="s">
        <v>75</v>
      </c>
      <c r="AE5">
        <v>7909.83</v>
      </c>
      <c r="AF5" t="s">
        <v>75</v>
      </c>
      <c r="AG5">
        <v>2466.5</v>
      </c>
      <c r="AH5" t="s">
        <v>74</v>
      </c>
      <c r="AI5">
        <v>6659.32</v>
      </c>
      <c r="AJ5" t="s">
        <v>74</v>
      </c>
      <c r="AK5">
        <v>2811.84</v>
      </c>
      <c r="AL5" t="s">
        <v>76</v>
      </c>
      <c r="AM5">
        <v>50271.87</v>
      </c>
      <c r="AN5" t="s">
        <v>74</v>
      </c>
      <c r="AO5">
        <v>1907.45</v>
      </c>
      <c r="AP5" t="s">
        <v>75</v>
      </c>
      <c r="AQ5">
        <v>1198.81</v>
      </c>
      <c r="AR5" t="s">
        <v>74</v>
      </c>
      <c r="AS5">
        <v>7728.94</v>
      </c>
      <c r="AT5" t="s">
        <v>74</v>
      </c>
      <c r="AU5">
        <v>1025.98</v>
      </c>
      <c r="AV5" t="s">
        <v>75</v>
      </c>
      <c r="AW5">
        <v>815.7</v>
      </c>
      <c r="AX5" t="s">
        <v>74</v>
      </c>
      <c r="AY5">
        <v>2735</v>
      </c>
      <c r="AZ5" t="s">
        <v>74</v>
      </c>
      <c r="BA5">
        <v>17180.12</v>
      </c>
      <c r="BB5" t="s">
        <v>75</v>
      </c>
      <c r="BC5">
        <v>149.51</v>
      </c>
      <c r="BD5" t="s">
        <v>75</v>
      </c>
      <c r="BE5">
        <v>527.96</v>
      </c>
      <c r="BF5" t="s">
        <v>74</v>
      </c>
      <c r="BG5">
        <v>201612.14</v>
      </c>
      <c r="BH5" t="s">
        <v>74</v>
      </c>
      <c r="BI5">
        <v>9470.58</v>
      </c>
      <c r="BJ5" t="s">
        <v>74</v>
      </c>
      <c r="BK5">
        <v>751.25</v>
      </c>
      <c r="BL5" t="s">
        <v>74</v>
      </c>
      <c r="BM5">
        <v>4752.14</v>
      </c>
      <c r="BN5" t="s">
        <v>74</v>
      </c>
      <c r="BO5">
        <v>24850.47</v>
      </c>
      <c r="BP5" t="s">
        <v>74</v>
      </c>
      <c r="BQ5">
        <v>1059.49</v>
      </c>
      <c r="BR5" t="s">
        <v>74</v>
      </c>
      <c r="BS5">
        <v>533.24</v>
      </c>
      <c r="BT5" t="s">
        <v>75</v>
      </c>
      <c r="BU5">
        <v>513.53</v>
      </c>
      <c r="BV5" t="s">
        <v>74</v>
      </c>
      <c r="BW5">
        <v>4719.4</v>
      </c>
      <c r="BX5" t="s">
        <v>74</v>
      </c>
      <c r="BY5">
        <v>10537.59</v>
      </c>
      <c r="BZ5" t="s">
        <v>75</v>
      </c>
      <c r="CA5">
        <v>690.4</v>
      </c>
      <c r="CB5" t="s">
        <v>74</v>
      </c>
      <c r="CC5">
        <v>1192.22</v>
      </c>
      <c r="CD5" t="s">
        <v>75</v>
      </c>
      <c r="CE5">
        <v>911.42</v>
      </c>
      <c r="CF5" t="s">
        <v>75</v>
      </c>
      <c r="CG5">
        <v>958.29</v>
      </c>
      <c r="CH5" t="s">
        <v>75</v>
      </c>
      <c r="CI5">
        <v>218.7</v>
      </c>
      <c r="CJ5" t="s">
        <v>75</v>
      </c>
      <c r="CK5">
        <v>668.68</v>
      </c>
      <c r="CL5" t="s">
        <v>74</v>
      </c>
      <c r="CM5">
        <v>0</v>
      </c>
      <c r="CN5" t="s">
        <v>76</v>
      </c>
      <c r="CO5" t="s">
        <v>117</v>
      </c>
    </row>
    <row r="6" spans="1:93" ht="12.75">
      <c r="A6">
        <v>4</v>
      </c>
      <c r="B6" t="s">
        <v>74</v>
      </c>
      <c r="C6">
        <v>6514.19</v>
      </c>
      <c r="D6" t="s">
        <v>75</v>
      </c>
      <c r="E6">
        <v>612.99</v>
      </c>
      <c r="F6" t="s">
        <v>75</v>
      </c>
      <c r="G6">
        <v>389972.55</v>
      </c>
      <c r="H6" t="s">
        <v>74</v>
      </c>
      <c r="I6">
        <v>1039882.88</v>
      </c>
      <c r="J6" t="s">
        <v>75</v>
      </c>
      <c r="K6">
        <v>199677.21</v>
      </c>
      <c r="L6" t="s">
        <v>77</v>
      </c>
      <c r="M6">
        <v>14150.09</v>
      </c>
      <c r="N6" t="s">
        <v>75</v>
      </c>
      <c r="O6">
        <v>543.44</v>
      </c>
      <c r="P6" t="s">
        <v>74</v>
      </c>
      <c r="Q6">
        <v>65302.32</v>
      </c>
      <c r="R6" t="s">
        <v>75</v>
      </c>
      <c r="S6">
        <v>1983.93</v>
      </c>
      <c r="T6" t="s">
        <v>75</v>
      </c>
      <c r="U6">
        <v>2648.41</v>
      </c>
      <c r="V6" t="s">
        <v>74</v>
      </c>
      <c r="W6">
        <v>633.27</v>
      </c>
      <c r="X6" t="s">
        <v>74</v>
      </c>
      <c r="Y6">
        <v>1021.01</v>
      </c>
      <c r="AA6">
        <v>1820.4</v>
      </c>
      <c r="AB6" t="s">
        <v>74</v>
      </c>
      <c r="AC6">
        <v>2062.58</v>
      </c>
      <c r="AD6" t="s">
        <v>75</v>
      </c>
      <c r="AE6">
        <v>10483.52</v>
      </c>
      <c r="AF6" t="s">
        <v>75</v>
      </c>
      <c r="AG6">
        <v>2933.82</v>
      </c>
      <c r="AH6" t="s">
        <v>74</v>
      </c>
      <c r="AI6">
        <v>7025.44</v>
      </c>
      <c r="AJ6" t="s">
        <v>74</v>
      </c>
      <c r="AK6">
        <v>2952.32</v>
      </c>
      <c r="AL6" t="s">
        <v>77</v>
      </c>
      <c r="AM6">
        <v>18387.56</v>
      </c>
      <c r="AN6" t="s">
        <v>74</v>
      </c>
      <c r="AO6">
        <v>1982.96</v>
      </c>
      <c r="AP6" t="s">
        <v>75</v>
      </c>
      <c r="AQ6">
        <v>1266.18</v>
      </c>
      <c r="AS6">
        <v>7696.62</v>
      </c>
      <c r="AU6">
        <v>1186.75</v>
      </c>
      <c r="AV6" t="s">
        <v>75</v>
      </c>
      <c r="AW6">
        <v>868.7</v>
      </c>
      <c r="AX6" t="s">
        <v>75</v>
      </c>
      <c r="AY6">
        <v>2913.22</v>
      </c>
      <c r="AZ6" t="s">
        <v>74</v>
      </c>
      <c r="BA6">
        <v>16714.73</v>
      </c>
      <c r="BB6" t="s">
        <v>75</v>
      </c>
      <c r="BC6">
        <v>203.64</v>
      </c>
      <c r="BD6" t="s">
        <v>75</v>
      </c>
      <c r="BE6">
        <v>626.18</v>
      </c>
      <c r="BF6" t="s">
        <v>75</v>
      </c>
      <c r="BG6">
        <v>117853.82</v>
      </c>
      <c r="BH6" t="s">
        <v>75</v>
      </c>
      <c r="BI6">
        <v>4020.95</v>
      </c>
      <c r="BJ6" t="s">
        <v>74</v>
      </c>
      <c r="BK6">
        <v>809.98</v>
      </c>
      <c r="BL6" t="s">
        <v>74</v>
      </c>
      <c r="BM6">
        <v>6338.76</v>
      </c>
      <c r="BN6" t="s">
        <v>74</v>
      </c>
      <c r="BO6">
        <v>18658.19</v>
      </c>
      <c r="BP6" t="s">
        <v>74</v>
      </c>
      <c r="BQ6">
        <v>1109.49</v>
      </c>
      <c r="BR6" t="s">
        <v>74</v>
      </c>
      <c r="BS6">
        <v>555.55</v>
      </c>
      <c r="BT6" t="s">
        <v>75</v>
      </c>
      <c r="BU6">
        <v>553.69</v>
      </c>
      <c r="BV6" t="s">
        <v>74</v>
      </c>
      <c r="BW6">
        <v>4461.98</v>
      </c>
      <c r="BX6" t="s">
        <v>74</v>
      </c>
      <c r="BY6">
        <v>10523.6</v>
      </c>
      <c r="BZ6" t="s">
        <v>75</v>
      </c>
      <c r="CA6">
        <v>714.93</v>
      </c>
      <c r="CB6" t="s">
        <v>74</v>
      </c>
      <c r="CC6">
        <v>1275.02</v>
      </c>
      <c r="CD6" t="s">
        <v>75</v>
      </c>
      <c r="CE6">
        <v>935.26</v>
      </c>
      <c r="CF6" t="s">
        <v>75</v>
      </c>
      <c r="CG6">
        <v>1005.3</v>
      </c>
      <c r="CH6" t="s">
        <v>75</v>
      </c>
      <c r="CI6">
        <v>240.2</v>
      </c>
      <c r="CJ6" t="s">
        <v>75</v>
      </c>
      <c r="CK6">
        <v>744.67</v>
      </c>
      <c r="CL6" t="s">
        <v>74</v>
      </c>
      <c r="CM6">
        <v>0</v>
      </c>
      <c r="CN6" t="s">
        <v>75</v>
      </c>
      <c r="CO6">
        <v>1971868.29</v>
      </c>
    </row>
    <row r="7" spans="1:93" ht="12.75">
      <c r="A7">
        <v>5</v>
      </c>
      <c r="C7">
        <v>6696.06</v>
      </c>
      <c r="D7" t="s">
        <v>77</v>
      </c>
      <c r="E7">
        <v>569.34</v>
      </c>
      <c r="F7" t="s">
        <v>75</v>
      </c>
      <c r="G7">
        <v>533710.7</v>
      </c>
      <c r="H7" t="s">
        <v>74</v>
      </c>
      <c r="I7">
        <v>1057503.88</v>
      </c>
      <c r="J7" t="s">
        <v>75</v>
      </c>
      <c r="K7">
        <v>194798.46</v>
      </c>
      <c r="L7" t="s">
        <v>77</v>
      </c>
      <c r="M7">
        <v>289467.93</v>
      </c>
      <c r="N7" t="s">
        <v>77</v>
      </c>
      <c r="O7">
        <v>447.45</v>
      </c>
      <c r="Q7">
        <v>61757.22</v>
      </c>
      <c r="R7" t="s">
        <v>77</v>
      </c>
      <c r="S7">
        <v>2024.16</v>
      </c>
      <c r="T7" t="s">
        <v>77</v>
      </c>
      <c r="U7">
        <v>2544.05</v>
      </c>
      <c r="W7">
        <v>630.2</v>
      </c>
      <c r="X7" t="s">
        <v>75</v>
      </c>
      <c r="Y7">
        <v>501.72</v>
      </c>
      <c r="AA7">
        <v>1722.46</v>
      </c>
      <c r="AB7" t="s">
        <v>74</v>
      </c>
      <c r="AC7">
        <v>2038.86</v>
      </c>
      <c r="AD7" t="s">
        <v>75</v>
      </c>
      <c r="AE7">
        <v>8454.85</v>
      </c>
      <c r="AF7" t="s">
        <v>75</v>
      </c>
      <c r="AG7">
        <v>2492.54</v>
      </c>
      <c r="AH7" t="s">
        <v>75</v>
      </c>
      <c r="AI7">
        <v>7057.52</v>
      </c>
      <c r="AK7">
        <v>2970.47</v>
      </c>
      <c r="AL7" t="s">
        <v>77</v>
      </c>
      <c r="AM7">
        <v>13805.22</v>
      </c>
      <c r="AO7">
        <v>1997.17</v>
      </c>
      <c r="AP7" t="s">
        <v>77</v>
      </c>
      <c r="AQ7">
        <v>1184.76</v>
      </c>
      <c r="AS7">
        <v>7675.76</v>
      </c>
      <c r="AU7">
        <v>1074.49</v>
      </c>
      <c r="AV7" t="s">
        <v>75</v>
      </c>
      <c r="AW7">
        <v>896.51</v>
      </c>
      <c r="AX7" t="s">
        <v>75</v>
      </c>
      <c r="AY7">
        <v>2916.64</v>
      </c>
      <c r="AZ7" t="s">
        <v>74</v>
      </c>
      <c r="BA7">
        <v>16878.61</v>
      </c>
      <c r="BB7" t="s">
        <v>75</v>
      </c>
      <c r="BC7">
        <v>185.47</v>
      </c>
      <c r="BD7" t="s">
        <v>75</v>
      </c>
      <c r="BE7">
        <v>397.4</v>
      </c>
      <c r="BF7" t="s">
        <v>74</v>
      </c>
      <c r="BG7">
        <v>112793.46</v>
      </c>
      <c r="BH7" t="s">
        <v>74</v>
      </c>
      <c r="BI7">
        <v>9125.79</v>
      </c>
      <c r="BJ7" t="s">
        <v>74</v>
      </c>
      <c r="BK7">
        <v>770.97</v>
      </c>
      <c r="BL7" t="s">
        <v>74</v>
      </c>
      <c r="BM7">
        <v>5043.65</v>
      </c>
      <c r="BN7" t="s">
        <v>74</v>
      </c>
      <c r="BO7">
        <v>25045.36</v>
      </c>
      <c r="BP7" t="s">
        <v>74</v>
      </c>
      <c r="BQ7">
        <v>1167.39</v>
      </c>
      <c r="BR7" t="s">
        <v>74</v>
      </c>
      <c r="BS7">
        <v>533.43</v>
      </c>
      <c r="BT7" t="s">
        <v>75</v>
      </c>
      <c r="BU7">
        <v>515.58</v>
      </c>
      <c r="BV7" t="s">
        <v>74</v>
      </c>
      <c r="BW7">
        <v>4286.49</v>
      </c>
      <c r="BY7">
        <v>12364.57</v>
      </c>
      <c r="BZ7" t="s">
        <v>75</v>
      </c>
      <c r="CA7">
        <v>683.22</v>
      </c>
      <c r="CC7">
        <v>1304.4</v>
      </c>
      <c r="CD7" t="s">
        <v>77</v>
      </c>
      <c r="CE7">
        <v>940.24</v>
      </c>
      <c r="CF7" t="s">
        <v>77</v>
      </c>
      <c r="CG7">
        <v>965.54</v>
      </c>
      <c r="CH7" t="s">
        <v>77</v>
      </c>
      <c r="CI7">
        <v>248.9</v>
      </c>
      <c r="CJ7" t="s">
        <v>77</v>
      </c>
      <c r="CK7">
        <v>708.17</v>
      </c>
      <c r="CL7" t="s">
        <v>74</v>
      </c>
      <c r="CM7">
        <v>0</v>
      </c>
      <c r="CN7" t="s">
        <v>75</v>
      </c>
      <c r="CO7">
        <v>2398897.09</v>
      </c>
    </row>
    <row r="8" spans="1:93" ht="12.75">
      <c r="A8">
        <v>6</v>
      </c>
      <c r="B8" t="s">
        <v>77</v>
      </c>
      <c r="C8">
        <v>6368.69</v>
      </c>
      <c r="D8" t="s">
        <v>77</v>
      </c>
      <c r="E8">
        <v>594.4</v>
      </c>
      <c r="F8" t="s">
        <v>75</v>
      </c>
      <c r="G8">
        <v>764742.23</v>
      </c>
      <c r="H8" t="s">
        <v>74</v>
      </c>
      <c r="I8">
        <v>1289604.06</v>
      </c>
      <c r="J8" t="s">
        <v>75</v>
      </c>
      <c r="K8">
        <v>217004.88</v>
      </c>
      <c r="L8" t="s">
        <v>77</v>
      </c>
      <c r="M8">
        <v>340958.3</v>
      </c>
      <c r="N8" t="s">
        <v>77</v>
      </c>
      <c r="O8">
        <v>680.42</v>
      </c>
      <c r="Q8">
        <v>69010.38</v>
      </c>
      <c r="R8" t="s">
        <v>77</v>
      </c>
      <c r="S8">
        <v>2076.78</v>
      </c>
      <c r="T8" t="s">
        <v>77</v>
      </c>
      <c r="U8">
        <v>2532.03</v>
      </c>
      <c r="W8">
        <v>648.28</v>
      </c>
      <c r="X8" t="s">
        <v>75</v>
      </c>
      <c r="Y8">
        <v>1944.78</v>
      </c>
      <c r="AA8">
        <v>1742.24</v>
      </c>
      <c r="AB8" t="s">
        <v>74</v>
      </c>
      <c r="AC8">
        <v>2064.95</v>
      </c>
      <c r="AD8" t="s">
        <v>74</v>
      </c>
      <c r="AE8">
        <v>8158.83</v>
      </c>
      <c r="AF8" t="s">
        <v>75</v>
      </c>
      <c r="AG8">
        <v>2647.14</v>
      </c>
      <c r="AH8" t="s">
        <v>74</v>
      </c>
      <c r="AI8">
        <v>6701.9</v>
      </c>
      <c r="AK8">
        <v>2837.62</v>
      </c>
      <c r="AL8" t="s">
        <v>77</v>
      </c>
      <c r="AM8">
        <v>14767.12</v>
      </c>
      <c r="AO8">
        <v>1924.73</v>
      </c>
      <c r="AP8" t="s">
        <v>77</v>
      </c>
      <c r="AQ8">
        <v>1191.41</v>
      </c>
      <c r="AS8">
        <v>8153.27</v>
      </c>
      <c r="AU8">
        <v>1040.55</v>
      </c>
      <c r="AV8" t="s">
        <v>75</v>
      </c>
      <c r="AW8">
        <v>770.67</v>
      </c>
      <c r="AX8" t="s">
        <v>75</v>
      </c>
      <c r="AY8">
        <v>2639.1</v>
      </c>
      <c r="AZ8" t="s">
        <v>75</v>
      </c>
      <c r="BA8">
        <v>18725.47</v>
      </c>
      <c r="BB8" t="s">
        <v>75</v>
      </c>
      <c r="BC8">
        <v>163.86</v>
      </c>
      <c r="BD8" t="s">
        <v>75</v>
      </c>
      <c r="BE8">
        <v>531.16</v>
      </c>
      <c r="BF8" t="s">
        <v>74</v>
      </c>
      <c r="BG8">
        <v>145585.48</v>
      </c>
      <c r="BH8" t="s">
        <v>74</v>
      </c>
      <c r="BI8">
        <v>12398.19</v>
      </c>
      <c r="BJ8" t="s">
        <v>74</v>
      </c>
      <c r="BK8">
        <v>788.15</v>
      </c>
      <c r="BL8" t="s">
        <v>74</v>
      </c>
      <c r="BM8">
        <v>6722.1</v>
      </c>
      <c r="BN8" t="s">
        <v>74</v>
      </c>
      <c r="BO8">
        <v>19889</v>
      </c>
      <c r="BP8" t="s">
        <v>75</v>
      </c>
      <c r="BQ8">
        <v>891.81</v>
      </c>
      <c r="BR8" t="s">
        <v>74</v>
      </c>
      <c r="BS8">
        <v>557.31</v>
      </c>
      <c r="BT8" t="s">
        <v>75</v>
      </c>
      <c r="BU8">
        <v>553.58</v>
      </c>
      <c r="BV8" t="s">
        <v>74</v>
      </c>
      <c r="BW8">
        <v>4241.33</v>
      </c>
      <c r="BY8">
        <v>12027.56</v>
      </c>
      <c r="BZ8" t="s">
        <v>75</v>
      </c>
      <c r="CA8">
        <v>723.47</v>
      </c>
      <c r="CC8">
        <v>1285.63</v>
      </c>
      <c r="CD8" t="s">
        <v>77</v>
      </c>
      <c r="CE8">
        <v>1017.57</v>
      </c>
      <c r="CF8" t="s">
        <v>77</v>
      </c>
      <c r="CG8">
        <v>994.39</v>
      </c>
      <c r="CH8" t="s">
        <v>77</v>
      </c>
      <c r="CI8">
        <v>238.28</v>
      </c>
      <c r="CJ8" t="s">
        <v>75</v>
      </c>
      <c r="CK8">
        <v>645.17</v>
      </c>
      <c r="CL8" t="s">
        <v>74</v>
      </c>
      <c r="CM8">
        <v>0</v>
      </c>
      <c r="CN8" t="s">
        <v>75</v>
      </c>
      <c r="CO8">
        <v>2978784.31</v>
      </c>
    </row>
    <row r="9" spans="1:93" ht="12.75">
      <c r="A9">
        <v>7</v>
      </c>
      <c r="B9" t="s">
        <v>74</v>
      </c>
      <c r="C9">
        <v>6829.13</v>
      </c>
      <c r="D9" t="s">
        <v>75</v>
      </c>
      <c r="E9">
        <v>595.32</v>
      </c>
      <c r="F9" t="s">
        <v>75</v>
      </c>
      <c r="G9">
        <v>500529.52</v>
      </c>
      <c r="H9" t="s">
        <v>74</v>
      </c>
      <c r="I9">
        <v>1068554.47</v>
      </c>
      <c r="J9" t="s">
        <v>75</v>
      </c>
      <c r="K9">
        <v>226367.77</v>
      </c>
      <c r="L9" t="s">
        <v>75</v>
      </c>
      <c r="M9">
        <v>379860.42</v>
      </c>
      <c r="N9" t="s">
        <v>75</v>
      </c>
      <c r="O9">
        <v>1051.36</v>
      </c>
      <c r="P9" t="s">
        <v>74</v>
      </c>
      <c r="Q9">
        <v>71299.78</v>
      </c>
      <c r="R9" t="s">
        <v>75</v>
      </c>
      <c r="S9">
        <v>2082.19</v>
      </c>
      <c r="T9" t="s">
        <v>74</v>
      </c>
      <c r="U9">
        <v>2682.52</v>
      </c>
      <c r="V9" t="s">
        <v>74</v>
      </c>
      <c r="W9">
        <v>705.47</v>
      </c>
      <c r="X9" t="s">
        <v>74</v>
      </c>
      <c r="Y9">
        <v>2499.53</v>
      </c>
      <c r="Z9" t="s">
        <v>74</v>
      </c>
      <c r="AA9">
        <v>1880.29</v>
      </c>
      <c r="AB9" t="s">
        <v>74</v>
      </c>
      <c r="AC9">
        <v>2125.85</v>
      </c>
      <c r="AD9" t="s">
        <v>76</v>
      </c>
      <c r="AE9">
        <v>11002.38</v>
      </c>
      <c r="AF9" t="s">
        <v>74</v>
      </c>
      <c r="AG9">
        <v>2793.59</v>
      </c>
      <c r="AH9" t="s">
        <v>76</v>
      </c>
      <c r="AI9">
        <v>7398.53</v>
      </c>
      <c r="AJ9" t="s">
        <v>74</v>
      </c>
      <c r="AK9">
        <v>3107.74</v>
      </c>
      <c r="AL9" t="s">
        <v>75</v>
      </c>
      <c r="AM9">
        <v>12352.05</v>
      </c>
      <c r="AN9" t="s">
        <v>74</v>
      </c>
      <c r="AO9">
        <v>2083.34</v>
      </c>
      <c r="AP9" t="s">
        <v>75</v>
      </c>
      <c r="AQ9">
        <v>1290.9</v>
      </c>
      <c r="AR9" t="s">
        <v>74</v>
      </c>
      <c r="AS9">
        <v>8942.83</v>
      </c>
      <c r="AT9" t="s">
        <v>74</v>
      </c>
      <c r="AU9">
        <v>1113.02</v>
      </c>
      <c r="AV9" t="s">
        <v>75</v>
      </c>
      <c r="AW9">
        <v>816.64</v>
      </c>
      <c r="AX9" t="s">
        <v>75</v>
      </c>
      <c r="AY9">
        <v>2879.92</v>
      </c>
      <c r="AZ9" t="s">
        <v>74</v>
      </c>
      <c r="BA9">
        <v>19600.49</v>
      </c>
      <c r="BB9" t="s">
        <v>75</v>
      </c>
      <c r="BC9">
        <v>191.85</v>
      </c>
      <c r="BD9" t="s">
        <v>75</v>
      </c>
      <c r="BE9">
        <v>539.6</v>
      </c>
      <c r="BF9" t="s">
        <v>74</v>
      </c>
      <c r="BG9">
        <v>164100.28</v>
      </c>
      <c r="BH9" t="s">
        <v>74</v>
      </c>
      <c r="BI9">
        <v>14190.17</v>
      </c>
      <c r="BJ9" t="s">
        <v>74</v>
      </c>
      <c r="BK9">
        <v>837.3</v>
      </c>
      <c r="BL9" t="s">
        <v>74</v>
      </c>
      <c r="BM9">
        <v>9263.17</v>
      </c>
      <c r="BN9" t="s">
        <v>74</v>
      </c>
      <c r="BO9">
        <v>23921.05</v>
      </c>
      <c r="BP9" t="s">
        <v>75</v>
      </c>
      <c r="BQ9">
        <v>1251.07</v>
      </c>
      <c r="BR9" t="s">
        <v>74</v>
      </c>
      <c r="BS9">
        <v>604.24</v>
      </c>
      <c r="BT9" t="s">
        <v>75</v>
      </c>
      <c r="BU9">
        <v>545.26</v>
      </c>
      <c r="BV9" t="s">
        <v>74</v>
      </c>
      <c r="BW9">
        <v>4717.82</v>
      </c>
      <c r="BX9" t="s">
        <v>74</v>
      </c>
      <c r="BY9">
        <v>12909.44</v>
      </c>
      <c r="BZ9" t="s">
        <v>75</v>
      </c>
      <c r="CA9">
        <v>666.29</v>
      </c>
      <c r="CB9" t="s">
        <v>74</v>
      </c>
      <c r="CC9">
        <v>1223.66</v>
      </c>
      <c r="CD9" t="s">
        <v>74</v>
      </c>
      <c r="CE9">
        <v>954.37</v>
      </c>
      <c r="CF9" t="s">
        <v>75</v>
      </c>
      <c r="CG9">
        <v>1074.94</v>
      </c>
      <c r="CH9" t="s">
        <v>75</v>
      </c>
      <c r="CI9">
        <v>238.02</v>
      </c>
      <c r="CJ9" t="s">
        <v>75</v>
      </c>
      <c r="CK9">
        <v>722.17</v>
      </c>
      <c r="CL9" t="s">
        <v>74</v>
      </c>
      <c r="CM9">
        <v>0</v>
      </c>
      <c r="CN9" t="s">
        <v>76</v>
      </c>
      <c r="CO9" t="s">
        <v>118</v>
      </c>
    </row>
    <row r="10" spans="1:93" ht="12.75">
      <c r="A10">
        <v>8</v>
      </c>
      <c r="B10" t="s">
        <v>74</v>
      </c>
      <c r="C10">
        <v>7057.06</v>
      </c>
      <c r="D10" t="s">
        <v>75</v>
      </c>
      <c r="E10">
        <v>661.98</v>
      </c>
      <c r="F10" t="s">
        <v>75</v>
      </c>
      <c r="G10">
        <v>380650.1</v>
      </c>
      <c r="H10" t="s">
        <v>74</v>
      </c>
      <c r="I10">
        <v>966178.97</v>
      </c>
      <c r="J10" t="s">
        <v>75</v>
      </c>
      <c r="K10">
        <v>210933.38</v>
      </c>
      <c r="L10" t="s">
        <v>77</v>
      </c>
      <c r="M10">
        <v>423298.86</v>
      </c>
      <c r="N10" t="s">
        <v>75</v>
      </c>
      <c r="O10">
        <v>677.85</v>
      </c>
      <c r="P10" t="s">
        <v>74</v>
      </c>
      <c r="Q10">
        <v>71848.27</v>
      </c>
      <c r="R10" t="s">
        <v>74</v>
      </c>
      <c r="S10">
        <v>2145.11</v>
      </c>
      <c r="T10" t="s">
        <v>75</v>
      </c>
      <c r="U10">
        <v>2689.19</v>
      </c>
      <c r="V10" t="s">
        <v>74</v>
      </c>
      <c r="W10">
        <v>693.69</v>
      </c>
      <c r="X10" t="s">
        <v>74</v>
      </c>
      <c r="Y10">
        <v>2212.55</v>
      </c>
      <c r="AA10">
        <v>1837.03</v>
      </c>
      <c r="AB10" t="s">
        <v>74</v>
      </c>
      <c r="AC10">
        <v>2202.51</v>
      </c>
      <c r="AD10" t="s">
        <v>75</v>
      </c>
      <c r="AE10">
        <v>8735.62</v>
      </c>
      <c r="AF10" t="s">
        <v>74</v>
      </c>
      <c r="AG10">
        <v>2533.34</v>
      </c>
      <c r="AH10" t="s">
        <v>74</v>
      </c>
      <c r="AI10">
        <v>8116.31</v>
      </c>
      <c r="AJ10" t="s">
        <v>74</v>
      </c>
      <c r="AK10">
        <v>3274.04</v>
      </c>
      <c r="AL10" t="s">
        <v>77</v>
      </c>
      <c r="AM10">
        <v>11999.56</v>
      </c>
      <c r="AN10" t="s">
        <v>74</v>
      </c>
      <c r="AO10">
        <v>2170.23</v>
      </c>
      <c r="AP10" t="s">
        <v>75</v>
      </c>
      <c r="AQ10">
        <v>1367.23</v>
      </c>
      <c r="AS10">
        <v>9460.65</v>
      </c>
      <c r="AT10" t="s">
        <v>77</v>
      </c>
      <c r="AU10">
        <v>1180.45</v>
      </c>
      <c r="AV10" t="s">
        <v>75</v>
      </c>
      <c r="AW10">
        <v>910.7</v>
      </c>
      <c r="AX10" t="s">
        <v>75</v>
      </c>
      <c r="AY10">
        <v>2904.03</v>
      </c>
      <c r="AZ10" t="s">
        <v>74</v>
      </c>
      <c r="BA10">
        <v>19648.44</v>
      </c>
      <c r="BB10" t="s">
        <v>75</v>
      </c>
      <c r="BC10">
        <v>180.39</v>
      </c>
      <c r="BD10" t="s">
        <v>75</v>
      </c>
      <c r="BE10">
        <v>573.8</v>
      </c>
      <c r="BF10" t="s">
        <v>75</v>
      </c>
      <c r="BG10">
        <v>140933.83</v>
      </c>
      <c r="BH10" t="s">
        <v>74</v>
      </c>
      <c r="BI10">
        <v>11698.5</v>
      </c>
      <c r="BJ10" t="s">
        <v>74</v>
      </c>
      <c r="BK10">
        <v>820.15</v>
      </c>
      <c r="BL10" t="s">
        <v>74</v>
      </c>
      <c r="BM10">
        <v>9869.33</v>
      </c>
      <c r="BN10" t="s">
        <v>74</v>
      </c>
      <c r="BO10">
        <v>31158.38</v>
      </c>
      <c r="BP10" t="s">
        <v>74</v>
      </c>
      <c r="BQ10">
        <v>1380.27</v>
      </c>
      <c r="BR10" t="s">
        <v>74</v>
      </c>
      <c r="BS10">
        <v>604.95</v>
      </c>
      <c r="BT10" t="s">
        <v>75</v>
      </c>
      <c r="BU10">
        <v>581.95</v>
      </c>
      <c r="BV10" t="s">
        <v>74</v>
      </c>
      <c r="BW10">
        <v>5082.32</v>
      </c>
      <c r="BX10" t="s">
        <v>74</v>
      </c>
      <c r="BY10">
        <v>12455.7</v>
      </c>
      <c r="BZ10" t="s">
        <v>75</v>
      </c>
      <c r="CA10">
        <v>792.18</v>
      </c>
      <c r="CB10" t="s">
        <v>74</v>
      </c>
      <c r="CC10">
        <v>1262.39</v>
      </c>
      <c r="CD10" t="s">
        <v>75</v>
      </c>
      <c r="CE10">
        <v>962.99</v>
      </c>
      <c r="CF10" t="s">
        <v>75</v>
      </c>
      <c r="CG10">
        <v>1070.85</v>
      </c>
      <c r="CH10" t="s">
        <v>75</v>
      </c>
      <c r="CI10">
        <v>238.76</v>
      </c>
      <c r="CJ10" t="s">
        <v>75</v>
      </c>
      <c r="CK10">
        <v>739.35</v>
      </c>
      <c r="CL10" t="s">
        <v>74</v>
      </c>
      <c r="CM10">
        <v>0</v>
      </c>
      <c r="CN10" t="s">
        <v>75</v>
      </c>
      <c r="CO10">
        <v>2365793.24</v>
      </c>
    </row>
    <row r="11" spans="1:93" ht="12.75">
      <c r="A11">
        <v>9</v>
      </c>
      <c r="B11" t="s">
        <v>74</v>
      </c>
      <c r="C11">
        <v>6780.68</v>
      </c>
      <c r="D11" t="s">
        <v>75</v>
      </c>
      <c r="E11">
        <v>658.92</v>
      </c>
      <c r="F11" t="s">
        <v>75</v>
      </c>
      <c r="G11">
        <v>440684.26</v>
      </c>
      <c r="H11" t="s">
        <v>74</v>
      </c>
      <c r="I11">
        <v>921904.78</v>
      </c>
      <c r="J11" t="s">
        <v>75</v>
      </c>
      <c r="K11">
        <v>220032.28</v>
      </c>
      <c r="L11" t="s">
        <v>75</v>
      </c>
      <c r="M11">
        <v>386775.33</v>
      </c>
      <c r="N11" t="s">
        <v>75</v>
      </c>
      <c r="O11">
        <v>546.24</v>
      </c>
      <c r="P11" t="s">
        <v>74</v>
      </c>
      <c r="Q11">
        <v>69398.38</v>
      </c>
      <c r="R11" t="s">
        <v>74</v>
      </c>
      <c r="S11">
        <v>2015.35</v>
      </c>
      <c r="T11" t="s">
        <v>75</v>
      </c>
      <c r="U11">
        <v>2624.94</v>
      </c>
      <c r="V11" t="s">
        <v>74</v>
      </c>
      <c r="W11">
        <v>648.89</v>
      </c>
      <c r="X11" t="s">
        <v>74</v>
      </c>
      <c r="Y11">
        <v>1123.6</v>
      </c>
      <c r="Z11" t="s">
        <v>74</v>
      </c>
      <c r="AA11">
        <v>1783.8</v>
      </c>
      <c r="AB11" t="s">
        <v>74</v>
      </c>
      <c r="AC11">
        <v>2182.73</v>
      </c>
      <c r="AD11" t="s">
        <v>75</v>
      </c>
      <c r="AE11">
        <v>117640.77</v>
      </c>
      <c r="AF11" t="s">
        <v>74</v>
      </c>
      <c r="AG11">
        <v>2813.83</v>
      </c>
      <c r="AH11" t="s">
        <v>74</v>
      </c>
      <c r="AI11">
        <v>7484.03</v>
      </c>
      <c r="AJ11" t="s">
        <v>74</v>
      </c>
      <c r="AK11">
        <v>3107.11</v>
      </c>
      <c r="AL11" t="s">
        <v>76</v>
      </c>
      <c r="AM11">
        <v>11903.7</v>
      </c>
      <c r="AN11" t="s">
        <v>74</v>
      </c>
      <c r="AO11">
        <v>2131.08</v>
      </c>
      <c r="AP11" t="s">
        <v>75</v>
      </c>
      <c r="AQ11">
        <v>1337.07</v>
      </c>
      <c r="AR11" t="s">
        <v>74</v>
      </c>
      <c r="AS11">
        <v>9266.14</v>
      </c>
      <c r="AT11" t="s">
        <v>75</v>
      </c>
      <c r="AU11">
        <v>1183.88</v>
      </c>
      <c r="AV11" t="s">
        <v>75</v>
      </c>
      <c r="AW11">
        <v>930.07</v>
      </c>
      <c r="AX11" t="s">
        <v>74</v>
      </c>
      <c r="AY11">
        <v>2874.53</v>
      </c>
      <c r="AZ11" t="s">
        <v>74</v>
      </c>
      <c r="BA11">
        <v>18955.73</v>
      </c>
      <c r="BB11" t="s">
        <v>75</v>
      </c>
      <c r="BC11">
        <v>187.28</v>
      </c>
      <c r="BD11" t="s">
        <v>75</v>
      </c>
      <c r="BE11">
        <v>578.87</v>
      </c>
      <c r="BF11" t="s">
        <v>74</v>
      </c>
      <c r="BG11">
        <v>185312.33</v>
      </c>
      <c r="BH11" t="s">
        <v>74</v>
      </c>
      <c r="BI11">
        <v>10478.65</v>
      </c>
      <c r="BJ11" t="s">
        <v>74</v>
      </c>
      <c r="BK11">
        <v>809.54</v>
      </c>
      <c r="BL11" t="s">
        <v>74</v>
      </c>
      <c r="BM11">
        <v>7289.32</v>
      </c>
      <c r="BN11" t="s">
        <v>74</v>
      </c>
      <c r="BO11">
        <v>23551.06</v>
      </c>
      <c r="BP11" t="s">
        <v>74</v>
      </c>
      <c r="BQ11">
        <v>1175.97</v>
      </c>
      <c r="BR11" t="s">
        <v>74</v>
      </c>
      <c r="BS11">
        <v>593.97</v>
      </c>
      <c r="BT11" t="s">
        <v>75</v>
      </c>
      <c r="BU11">
        <v>551.5</v>
      </c>
      <c r="BV11" t="s">
        <v>74</v>
      </c>
      <c r="BW11">
        <v>4284.33</v>
      </c>
      <c r="BX11" t="s">
        <v>74</v>
      </c>
      <c r="BY11">
        <v>12011.71</v>
      </c>
      <c r="BZ11" t="s">
        <v>75</v>
      </c>
      <c r="CA11">
        <v>787.69</v>
      </c>
      <c r="CB11" t="s">
        <v>74</v>
      </c>
      <c r="CC11">
        <v>1288.56</v>
      </c>
      <c r="CD11" t="s">
        <v>74</v>
      </c>
      <c r="CE11">
        <v>948.17</v>
      </c>
      <c r="CF11" t="s">
        <v>75</v>
      </c>
      <c r="CG11">
        <v>1000.85</v>
      </c>
      <c r="CH11" t="s">
        <v>75</v>
      </c>
      <c r="CI11">
        <v>235.71</v>
      </c>
      <c r="CJ11" t="s">
        <v>75</v>
      </c>
      <c r="CK11">
        <v>708.6</v>
      </c>
      <c r="CL11" t="s">
        <v>74</v>
      </c>
      <c r="CM11">
        <v>0</v>
      </c>
      <c r="CN11" t="s">
        <v>76</v>
      </c>
      <c r="CO11" t="s">
        <v>119</v>
      </c>
    </row>
    <row r="12" spans="1:93" ht="12.75">
      <c r="A12">
        <v>10</v>
      </c>
      <c r="B12" t="s">
        <v>74</v>
      </c>
      <c r="C12">
        <v>6700.34</v>
      </c>
      <c r="D12" t="s">
        <v>75</v>
      </c>
      <c r="E12">
        <v>627.76</v>
      </c>
      <c r="F12" t="s">
        <v>75</v>
      </c>
      <c r="G12">
        <v>423247.35</v>
      </c>
      <c r="H12" t="s">
        <v>74</v>
      </c>
      <c r="I12">
        <v>925888.38</v>
      </c>
      <c r="J12" t="s">
        <v>75</v>
      </c>
      <c r="K12">
        <v>209253.91</v>
      </c>
      <c r="L12" t="s">
        <v>75</v>
      </c>
      <c r="M12">
        <v>439111.77</v>
      </c>
      <c r="N12" t="s">
        <v>75</v>
      </c>
      <c r="O12">
        <v>673.51</v>
      </c>
      <c r="P12" t="s">
        <v>74</v>
      </c>
      <c r="Q12">
        <v>66425.56</v>
      </c>
      <c r="R12" t="s">
        <v>74</v>
      </c>
      <c r="S12">
        <v>2018.16</v>
      </c>
      <c r="T12" t="s">
        <v>75</v>
      </c>
      <c r="U12">
        <v>2618.66</v>
      </c>
      <c r="V12" t="s">
        <v>74</v>
      </c>
      <c r="W12">
        <v>635.02</v>
      </c>
      <c r="X12" t="s">
        <v>75</v>
      </c>
      <c r="Y12">
        <v>895.47</v>
      </c>
      <c r="Z12" t="s">
        <v>74</v>
      </c>
      <c r="AA12">
        <v>1801.57</v>
      </c>
      <c r="AB12" t="s">
        <v>74</v>
      </c>
      <c r="AC12">
        <v>2100.6</v>
      </c>
      <c r="AD12" t="s">
        <v>75</v>
      </c>
      <c r="AE12">
        <v>41625.43</v>
      </c>
      <c r="AF12" t="s">
        <v>74</v>
      </c>
      <c r="AG12">
        <v>2739.25</v>
      </c>
      <c r="AH12" t="s">
        <v>74</v>
      </c>
      <c r="AI12">
        <v>7327.03</v>
      </c>
      <c r="AJ12" t="s">
        <v>74</v>
      </c>
      <c r="AK12">
        <v>2978.92</v>
      </c>
      <c r="AL12" t="s">
        <v>75</v>
      </c>
      <c r="AM12">
        <v>13826.29</v>
      </c>
      <c r="AN12" t="s">
        <v>74</v>
      </c>
      <c r="AO12">
        <v>2050.7</v>
      </c>
      <c r="AP12" t="s">
        <v>75</v>
      </c>
      <c r="AQ12">
        <v>1272.49</v>
      </c>
      <c r="AR12" t="s">
        <v>74</v>
      </c>
      <c r="AS12">
        <v>8438.84</v>
      </c>
      <c r="AT12" t="s">
        <v>74</v>
      </c>
      <c r="AU12">
        <v>1169.68</v>
      </c>
      <c r="AV12" t="s">
        <v>75</v>
      </c>
      <c r="AW12">
        <v>891.57</v>
      </c>
      <c r="AX12" t="s">
        <v>75</v>
      </c>
      <c r="AY12">
        <v>2792.31</v>
      </c>
      <c r="AZ12" t="s">
        <v>74</v>
      </c>
      <c r="BA12">
        <v>17361.12</v>
      </c>
      <c r="BB12" t="s">
        <v>75</v>
      </c>
      <c r="BC12">
        <v>181.23</v>
      </c>
      <c r="BD12" t="s">
        <v>75</v>
      </c>
      <c r="BE12">
        <v>536.05</v>
      </c>
      <c r="BF12" t="s">
        <v>74</v>
      </c>
      <c r="BG12">
        <v>176298.9</v>
      </c>
      <c r="BH12" t="s">
        <v>75</v>
      </c>
      <c r="BI12">
        <v>9104.98</v>
      </c>
      <c r="BJ12" t="s">
        <v>74</v>
      </c>
      <c r="BK12">
        <v>768.07</v>
      </c>
      <c r="BL12" t="s">
        <v>74</v>
      </c>
      <c r="BM12">
        <v>6610</v>
      </c>
      <c r="BN12" t="s">
        <v>74</v>
      </c>
      <c r="BO12">
        <v>26434.46</v>
      </c>
      <c r="BP12" t="s">
        <v>74</v>
      </c>
      <c r="BQ12">
        <v>1175.32</v>
      </c>
      <c r="BR12" t="s">
        <v>74</v>
      </c>
      <c r="BS12">
        <v>592.67</v>
      </c>
      <c r="BT12" t="s">
        <v>75</v>
      </c>
      <c r="BU12">
        <v>562.27</v>
      </c>
      <c r="BV12" t="s">
        <v>74</v>
      </c>
      <c r="BW12">
        <v>4514.18</v>
      </c>
      <c r="BX12" t="s">
        <v>74</v>
      </c>
      <c r="BY12">
        <v>11609.8</v>
      </c>
      <c r="BZ12" t="s">
        <v>75</v>
      </c>
      <c r="CA12">
        <v>718.56</v>
      </c>
      <c r="CB12" t="s">
        <v>74</v>
      </c>
      <c r="CC12">
        <v>1323.67</v>
      </c>
      <c r="CD12" t="s">
        <v>74</v>
      </c>
      <c r="CE12">
        <v>954.92</v>
      </c>
      <c r="CF12" t="s">
        <v>75</v>
      </c>
      <c r="CG12">
        <v>1065.88</v>
      </c>
      <c r="CH12" t="s">
        <v>75</v>
      </c>
      <c r="CI12">
        <v>257.61</v>
      </c>
      <c r="CJ12" t="s">
        <v>75</v>
      </c>
      <c r="CK12">
        <v>692.78</v>
      </c>
      <c r="CL12" t="s">
        <v>74</v>
      </c>
      <c r="CM12">
        <v>0</v>
      </c>
      <c r="CN12" t="s">
        <v>75</v>
      </c>
      <c r="CO12">
        <v>2427873.03</v>
      </c>
    </row>
    <row r="13" spans="1:93" ht="12.75">
      <c r="A13">
        <v>11</v>
      </c>
      <c r="B13" t="s">
        <v>74</v>
      </c>
      <c r="C13">
        <v>7810.48</v>
      </c>
      <c r="D13" t="s">
        <v>75</v>
      </c>
      <c r="E13">
        <v>675.1</v>
      </c>
      <c r="F13" t="s">
        <v>75</v>
      </c>
      <c r="G13">
        <v>539060.53</v>
      </c>
      <c r="H13" t="s">
        <v>74</v>
      </c>
      <c r="I13">
        <v>1048065.19</v>
      </c>
      <c r="J13" t="s">
        <v>75</v>
      </c>
      <c r="K13">
        <v>197811.04</v>
      </c>
      <c r="L13" t="s">
        <v>77</v>
      </c>
      <c r="M13">
        <v>509266.15</v>
      </c>
      <c r="N13" t="s">
        <v>74</v>
      </c>
      <c r="O13">
        <v>587.84</v>
      </c>
      <c r="P13" t="s">
        <v>74</v>
      </c>
      <c r="Q13">
        <v>69688.07</v>
      </c>
      <c r="R13" t="s">
        <v>74</v>
      </c>
      <c r="S13">
        <v>2152.48</v>
      </c>
      <c r="T13" t="s">
        <v>75</v>
      </c>
      <c r="U13">
        <v>2842.32</v>
      </c>
      <c r="V13" t="s">
        <v>74</v>
      </c>
      <c r="W13">
        <v>651.97</v>
      </c>
      <c r="X13" t="s">
        <v>74</v>
      </c>
      <c r="Y13">
        <v>1076.34</v>
      </c>
      <c r="AA13">
        <v>1890.8</v>
      </c>
      <c r="AB13" t="s">
        <v>74</v>
      </c>
      <c r="AC13">
        <v>2082.62</v>
      </c>
      <c r="AD13" t="s">
        <v>75</v>
      </c>
      <c r="AE13">
        <v>9781.81</v>
      </c>
      <c r="AF13" t="s">
        <v>74</v>
      </c>
      <c r="AG13">
        <v>3045.56</v>
      </c>
      <c r="AH13" t="s">
        <v>74</v>
      </c>
      <c r="AI13">
        <v>7428.92</v>
      </c>
      <c r="AJ13" t="s">
        <v>74</v>
      </c>
      <c r="AK13">
        <v>3391.4</v>
      </c>
      <c r="AL13" t="s">
        <v>77</v>
      </c>
      <c r="AM13">
        <v>14620.59</v>
      </c>
      <c r="AN13" t="s">
        <v>74</v>
      </c>
      <c r="AO13">
        <v>2273.28</v>
      </c>
      <c r="AP13" t="s">
        <v>75</v>
      </c>
      <c r="AQ13">
        <v>1636.08</v>
      </c>
      <c r="AS13">
        <v>9751.76</v>
      </c>
      <c r="AT13" t="s">
        <v>77</v>
      </c>
      <c r="AU13">
        <v>1336.15</v>
      </c>
      <c r="AV13" t="s">
        <v>74</v>
      </c>
      <c r="AW13">
        <v>974.55</v>
      </c>
      <c r="AX13" t="s">
        <v>74</v>
      </c>
      <c r="AY13">
        <v>3097.05</v>
      </c>
      <c r="AZ13" t="s">
        <v>74</v>
      </c>
      <c r="BA13">
        <v>16546.68</v>
      </c>
      <c r="BB13" t="s">
        <v>75</v>
      </c>
      <c r="BC13">
        <v>184.57</v>
      </c>
      <c r="BD13" t="s">
        <v>75</v>
      </c>
      <c r="BE13">
        <v>562.81</v>
      </c>
      <c r="BF13" t="s">
        <v>74</v>
      </c>
      <c r="BG13">
        <v>126354.7</v>
      </c>
      <c r="BH13" t="s">
        <v>75</v>
      </c>
      <c r="BI13">
        <v>4368.59</v>
      </c>
      <c r="BJ13" t="s">
        <v>74</v>
      </c>
      <c r="BK13">
        <v>824.44</v>
      </c>
      <c r="BL13" t="s">
        <v>74</v>
      </c>
      <c r="BM13">
        <v>5831.71</v>
      </c>
      <c r="BN13" t="s">
        <v>74</v>
      </c>
      <c r="BO13">
        <v>18603.78</v>
      </c>
      <c r="BP13" t="s">
        <v>74</v>
      </c>
      <c r="BQ13">
        <v>1239.29</v>
      </c>
      <c r="BR13" t="s">
        <v>74</v>
      </c>
      <c r="BS13">
        <v>647.28</v>
      </c>
      <c r="BT13" t="s">
        <v>75</v>
      </c>
      <c r="BU13">
        <v>624.47</v>
      </c>
      <c r="BV13" t="s">
        <v>74</v>
      </c>
      <c r="BW13">
        <v>4761.9</v>
      </c>
      <c r="BX13" t="s">
        <v>74</v>
      </c>
      <c r="BY13">
        <v>11591.1</v>
      </c>
      <c r="BZ13" t="s">
        <v>75</v>
      </c>
      <c r="CA13">
        <v>769.87</v>
      </c>
      <c r="CB13" t="s">
        <v>74</v>
      </c>
      <c r="CC13">
        <v>1390.74</v>
      </c>
      <c r="CD13" t="s">
        <v>74</v>
      </c>
      <c r="CE13">
        <v>995.61</v>
      </c>
      <c r="CF13" t="s">
        <v>75</v>
      </c>
      <c r="CG13">
        <v>1122.08</v>
      </c>
      <c r="CH13" t="s">
        <v>75</v>
      </c>
      <c r="CI13">
        <v>274.94</v>
      </c>
      <c r="CJ13" t="s">
        <v>75</v>
      </c>
      <c r="CK13">
        <v>744.19</v>
      </c>
      <c r="CL13" t="s">
        <v>74</v>
      </c>
      <c r="CM13">
        <v>0</v>
      </c>
      <c r="CN13" t="s">
        <v>75</v>
      </c>
      <c r="CO13">
        <v>2638436.83</v>
      </c>
    </row>
    <row r="14" spans="1:93" ht="12.75">
      <c r="A14">
        <v>12</v>
      </c>
      <c r="C14">
        <v>7362.11</v>
      </c>
      <c r="D14" t="s">
        <v>77</v>
      </c>
      <c r="E14">
        <v>645.93</v>
      </c>
      <c r="F14" t="s">
        <v>75</v>
      </c>
      <c r="G14">
        <v>431548.45</v>
      </c>
      <c r="H14" t="s">
        <v>74</v>
      </c>
      <c r="I14">
        <v>959758.09</v>
      </c>
      <c r="J14" t="s">
        <v>75</v>
      </c>
      <c r="K14">
        <v>202454.27</v>
      </c>
      <c r="L14" t="s">
        <v>77</v>
      </c>
      <c r="M14">
        <v>516219.63</v>
      </c>
      <c r="N14" t="s">
        <v>77</v>
      </c>
      <c r="O14">
        <v>864.79</v>
      </c>
      <c r="Q14">
        <v>68266.06</v>
      </c>
      <c r="R14" t="s">
        <v>77</v>
      </c>
      <c r="S14">
        <v>2218.75</v>
      </c>
      <c r="T14" t="s">
        <v>77</v>
      </c>
      <c r="U14">
        <v>2743.82</v>
      </c>
      <c r="W14">
        <v>657.98</v>
      </c>
      <c r="X14" t="s">
        <v>74</v>
      </c>
      <c r="Y14">
        <v>638.28</v>
      </c>
      <c r="AA14">
        <v>1956.24</v>
      </c>
      <c r="AB14" t="s">
        <v>74</v>
      </c>
      <c r="AC14">
        <v>2113.72</v>
      </c>
      <c r="AD14" t="s">
        <v>75</v>
      </c>
      <c r="AE14">
        <v>17599.55</v>
      </c>
      <c r="AF14" t="s">
        <v>74</v>
      </c>
      <c r="AG14">
        <v>3044.46</v>
      </c>
      <c r="AH14" t="s">
        <v>74</v>
      </c>
      <c r="AI14">
        <v>7694.84</v>
      </c>
      <c r="AK14">
        <v>3129.82</v>
      </c>
      <c r="AL14" t="s">
        <v>77</v>
      </c>
      <c r="AM14">
        <v>15047.38</v>
      </c>
      <c r="AO14">
        <v>2300</v>
      </c>
      <c r="AP14" t="s">
        <v>77</v>
      </c>
      <c r="AQ14">
        <v>1376.68</v>
      </c>
      <c r="AS14">
        <v>8906.62</v>
      </c>
      <c r="AT14" t="s">
        <v>77</v>
      </c>
      <c r="AU14">
        <v>1285.81</v>
      </c>
      <c r="AV14" t="s">
        <v>74</v>
      </c>
      <c r="AW14">
        <v>950.02</v>
      </c>
      <c r="AX14" t="s">
        <v>74</v>
      </c>
      <c r="AY14">
        <v>3046.27</v>
      </c>
      <c r="AZ14" t="s">
        <v>74</v>
      </c>
      <c r="BA14">
        <v>17342.53</v>
      </c>
      <c r="BB14" t="s">
        <v>75</v>
      </c>
      <c r="BC14">
        <v>184.9</v>
      </c>
      <c r="BD14" t="s">
        <v>75</v>
      </c>
      <c r="BE14">
        <v>577.95</v>
      </c>
      <c r="BF14" t="s">
        <v>74</v>
      </c>
      <c r="BG14">
        <v>125603.28</v>
      </c>
      <c r="BH14" t="s">
        <v>75</v>
      </c>
      <c r="BI14">
        <v>8501.98</v>
      </c>
      <c r="BJ14" t="s">
        <v>74</v>
      </c>
      <c r="BK14">
        <v>852.71</v>
      </c>
      <c r="BL14" t="s">
        <v>74</v>
      </c>
      <c r="BM14">
        <v>7756.83</v>
      </c>
      <c r="BN14" t="s">
        <v>74</v>
      </c>
      <c r="BO14">
        <v>20385.35</v>
      </c>
      <c r="BP14" t="s">
        <v>74</v>
      </c>
      <c r="BQ14">
        <v>1268.94</v>
      </c>
      <c r="BR14" t="s">
        <v>74</v>
      </c>
      <c r="BS14">
        <v>640.51</v>
      </c>
      <c r="BT14" t="s">
        <v>75</v>
      </c>
      <c r="BU14">
        <v>605.41</v>
      </c>
      <c r="BV14" t="s">
        <v>74</v>
      </c>
      <c r="BW14">
        <v>4503.92</v>
      </c>
      <c r="BY14">
        <v>13863.72</v>
      </c>
      <c r="BZ14" t="s">
        <v>75</v>
      </c>
      <c r="CA14">
        <v>757.03</v>
      </c>
      <c r="CC14">
        <v>1412.78</v>
      </c>
      <c r="CE14">
        <v>965.23</v>
      </c>
      <c r="CF14" t="s">
        <v>77</v>
      </c>
      <c r="CG14">
        <v>1240.68</v>
      </c>
      <c r="CH14" t="s">
        <v>77</v>
      </c>
      <c r="CI14">
        <v>254.47</v>
      </c>
      <c r="CJ14" t="s">
        <v>75</v>
      </c>
      <c r="CK14">
        <v>782.49</v>
      </c>
      <c r="CL14" t="s">
        <v>74</v>
      </c>
      <c r="CM14">
        <v>0</v>
      </c>
      <c r="CN14" t="s">
        <v>75</v>
      </c>
      <c r="CO14">
        <v>2469330.29</v>
      </c>
    </row>
    <row r="15" spans="1:93" ht="12.75">
      <c r="A15">
        <v>13</v>
      </c>
      <c r="C15">
        <v>6936.08</v>
      </c>
      <c r="D15" t="s">
        <v>77</v>
      </c>
      <c r="E15">
        <v>607.49</v>
      </c>
      <c r="F15" t="s">
        <v>75</v>
      </c>
      <c r="G15">
        <v>426074.65</v>
      </c>
      <c r="H15" t="s">
        <v>74</v>
      </c>
      <c r="I15">
        <v>910423.69</v>
      </c>
      <c r="J15" t="s">
        <v>75</v>
      </c>
      <c r="K15">
        <v>210950</v>
      </c>
      <c r="L15" t="s">
        <v>77</v>
      </c>
      <c r="M15">
        <v>482736.59</v>
      </c>
      <c r="N15" t="s">
        <v>77</v>
      </c>
      <c r="O15">
        <v>1086.03</v>
      </c>
      <c r="Q15">
        <v>62750.44</v>
      </c>
      <c r="R15" t="s">
        <v>80</v>
      </c>
      <c r="S15">
        <v>1975.36</v>
      </c>
      <c r="T15" t="s">
        <v>77</v>
      </c>
      <c r="U15">
        <v>2549.43</v>
      </c>
      <c r="W15">
        <v>664.35</v>
      </c>
      <c r="X15" t="s">
        <v>75</v>
      </c>
      <c r="Y15">
        <v>1883.51</v>
      </c>
      <c r="AA15">
        <v>1777.51</v>
      </c>
      <c r="AB15" t="s">
        <v>74</v>
      </c>
      <c r="AC15">
        <v>2081.93</v>
      </c>
      <c r="AD15" t="s">
        <v>75</v>
      </c>
      <c r="AE15">
        <v>10230.54</v>
      </c>
      <c r="AF15" t="s">
        <v>75</v>
      </c>
      <c r="AG15">
        <v>2440.39</v>
      </c>
      <c r="AH15" t="s">
        <v>74</v>
      </c>
      <c r="AI15">
        <v>6913.81</v>
      </c>
      <c r="AK15">
        <v>2909.83</v>
      </c>
      <c r="AL15" t="s">
        <v>77</v>
      </c>
      <c r="AM15">
        <v>56234.46</v>
      </c>
      <c r="AO15">
        <v>2209.48</v>
      </c>
      <c r="AP15" t="s">
        <v>77</v>
      </c>
      <c r="AQ15">
        <v>1355.71</v>
      </c>
      <c r="AS15">
        <v>8857.49</v>
      </c>
      <c r="AT15" t="s">
        <v>77</v>
      </c>
      <c r="AU15">
        <v>1158.26</v>
      </c>
      <c r="AV15" t="s">
        <v>74</v>
      </c>
      <c r="AW15">
        <v>842.07</v>
      </c>
      <c r="AX15" t="s">
        <v>75</v>
      </c>
      <c r="AY15">
        <v>2865.65</v>
      </c>
      <c r="AZ15" t="s">
        <v>74</v>
      </c>
      <c r="BA15">
        <v>19338.48</v>
      </c>
      <c r="BB15" t="s">
        <v>75</v>
      </c>
      <c r="BC15">
        <v>183.8</v>
      </c>
      <c r="BD15" t="s">
        <v>75</v>
      </c>
      <c r="BE15">
        <v>551.19</v>
      </c>
      <c r="BF15" t="s">
        <v>74</v>
      </c>
      <c r="BG15">
        <v>175779.2</v>
      </c>
      <c r="BH15" t="s">
        <v>75</v>
      </c>
      <c r="BI15">
        <v>9025.44</v>
      </c>
      <c r="BJ15" t="s">
        <v>74</v>
      </c>
      <c r="BK15">
        <v>755.43</v>
      </c>
      <c r="BL15" t="s">
        <v>74</v>
      </c>
      <c r="BM15">
        <v>6942.85</v>
      </c>
      <c r="BN15" t="s">
        <v>74</v>
      </c>
      <c r="BO15">
        <v>24703.22</v>
      </c>
      <c r="BP15" t="s">
        <v>74</v>
      </c>
      <c r="BQ15">
        <v>1153.46</v>
      </c>
      <c r="BR15" t="s">
        <v>74</v>
      </c>
      <c r="BS15">
        <v>550.74</v>
      </c>
      <c r="BT15" t="s">
        <v>75</v>
      </c>
      <c r="BU15">
        <v>538.99</v>
      </c>
      <c r="BV15" t="s">
        <v>74</v>
      </c>
      <c r="BW15">
        <v>4576.93</v>
      </c>
      <c r="BY15">
        <v>12353.19</v>
      </c>
      <c r="BZ15" t="s">
        <v>75</v>
      </c>
      <c r="CA15">
        <v>674.08</v>
      </c>
      <c r="CC15">
        <v>1367.4</v>
      </c>
      <c r="CE15">
        <v>958.56</v>
      </c>
      <c r="CG15">
        <v>1201.65</v>
      </c>
      <c r="CH15" t="s">
        <v>77</v>
      </c>
      <c r="CI15">
        <v>249.26</v>
      </c>
      <c r="CJ15" t="s">
        <v>75</v>
      </c>
      <c r="CK15">
        <v>700.66</v>
      </c>
      <c r="CL15" t="s">
        <v>74</v>
      </c>
      <c r="CM15">
        <v>0</v>
      </c>
      <c r="CN15" t="s">
        <v>76</v>
      </c>
      <c r="CO15" t="s">
        <v>120</v>
      </c>
    </row>
    <row r="16" spans="1:93" ht="12.75">
      <c r="A16">
        <v>14</v>
      </c>
      <c r="B16" t="s">
        <v>74</v>
      </c>
      <c r="C16">
        <v>6056.89</v>
      </c>
      <c r="D16" t="s">
        <v>75</v>
      </c>
      <c r="E16">
        <v>544.31</v>
      </c>
      <c r="F16" t="s">
        <v>75</v>
      </c>
      <c r="G16">
        <v>374966.65</v>
      </c>
      <c r="H16" t="s">
        <v>74</v>
      </c>
      <c r="I16">
        <v>848864.09</v>
      </c>
      <c r="J16" t="s">
        <v>75</v>
      </c>
      <c r="K16">
        <v>213410.21</v>
      </c>
      <c r="L16" t="s">
        <v>75</v>
      </c>
      <c r="M16">
        <v>472806.88</v>
      </c>
      <c r="N16" t="s">
        <v>75</v>
      </c>
      <c r="O16">
        <v>571.06</v>
      </c>
      <c r="P16" t="s">
        <v>74</v>
      </c>
      <c r="Q16">
        <v>65603.91</v>
      </c>
      <c r="R16" t="s">
        <v>75</v>
      </c>
      <c r="S16">
        <v>1855.96</v>
      </c>
      <c r="T16" t="s">
        <v>75</v>
      </c>
      <c r="U16">
        <v>2453.39</v>
      </c>
      <c r="V16" t="s">
        <v>75</v>
      </c>
      <c r="W16">
        <v>665.32</v>
      </c>
      <c r="X16" t="s">
        <v>74</v>
      </c>
      <c r="Y16">
        <v>2324.04</v>
      </c>
      <c r="Z16" t="s">
        <v>74</v>
      </c>
      <c r="AA16">
        <v>1618.41</v>
      </c>
      <c r="AB16" t="s">
        <v>74</v>
      </c>
      <c r="AC16">
        <v>1955.03</v>
      </c>
      <c r="AD16" t="s">
        <v>75</v>
      </c>
      <c r="AE16">
        <v>63061.41</v>
      </c>
      <c r="AF16" t="s">
        <v>75</v>
      </c>
      <c r="AG16">
        <v>2260.24</v>
      </c>
      <c r="AH16" t="s">
        <v>74</v>
      </c>
      <c r="AI16">
        <v>6795.89</v>
      </c>
      <c r="AJ16" t="s">
        <v>75</v>
      </c>
      <c r="AK16">
        <v>2621.92</v>
      </c>
      <c r="AL16" t="s">
        <v>76</v>
      </c>
      <c r="AM16">
        <v>80732.17</v>
      </c>
      <c r="AN16" t="s">
        <v>74</v>
      </c>
      <c r="AO16">
        <v>1968.98</v>
      </c>
      <c r="AP16" t="s">
        <v>75</v>
      </c>
      <c r="AQ16">
        <v>1158.97</v>
      </c>
      <c r="AR16" t="s">
        <v>75</v>
      </c>
      <c r="AS16">
        <v>7000.28</v>
      </c>
      <c r="AT16" t="s">
        <v>75</v>
      </c>
      <c r="AU16">
        <v>1052.31</v>
      </c>
      <c r="AV16" t="s">
        <v>75</v>
      </c>
      <c r="AW16">
        <v>821.06</v>
      </c>
      <c r="AX16" t="s">
        <v>74</v>
      </c>
      <c r="AY16">
        <v>2419.31</v>
      </c>
      <c r="AZ16" t="s">
        <v>74</v>
      </c>
      <c r="BA16">
        <v>15970.42</v>
      </c>
      <c r="BB16" t="s">
        <v>74</v>
      </c>
      <c r="BC16">
        <v>131.88</v>
      </c>
      <c r="BD16" t="s">
        <v>75</v>
      </c>
      <c r="BE16">
        <v>483.72</v>
      </c>
      <c r="BF16" t="s">
        <v>75</v>
      </c>
      <c r="BG16">
        <v>154599.37</v>
      </c>
      <c r="BH16" t="s">
        <v>75</v>
      </c>
      <c r="BI16">
        <v>8586.56</v>
      </c>
      <c r="BJ16" t="s">
        <v>75</v>
      </c>
      <c r="BK16">
        <v>704.54</v>
      </c>
      <c r="BL16" t="s">
        <v>75</v>
      </c>
      <c r="BM16">
        <v>5751.45</v>
      </c>
      <c r="BN16" t="s">
        <v>74</v>
      </c>
      <c r="BO16">
        <v>25433.09</v>
      </c>
      <c r="BP16" t="s">
        <v>74</v>
      </c>
      <c r="BQ16">
        <v>1009.73</v>
      </c>
      <c r="BR16" t="s">
        <v>74</v>
      </c>
      <c r="BS16">
        <v>515.58</v>
      </c>
      <c r="BT16" t="s">
        <v>75</v>
      </c>
      <c r="BU16">
        <v>491.99</v>
      </c>
      <c r="BV16" t="s">
        <v>74</v>
      </c>
      <c r="BW16">
        <v>3998.06</v>
      </c>
      <c r="BX16" t="s">
        <v>74</v>
      </c>
      <c r="BY16">
        <v>10799.26</v>
      </c>
      <c r="BZ16" t="s">
        <v>75</v>
      </c>
      <c r="CA16">
        <v>601.94</v>
      </c>
      <c r="CB16" t="s">
        <v>74</v>
      </c>
      <c r="CC16">
        <v>1364.73</v>
      </c>
      <c r="CD16" t="s">
        <v>74</v>
      </c>
      <c r="CE16">
        <v>922.27</v>
      </c>
      <c r="CF16" t="s">
        <v>75</v>
      </c>
      <c r="CG16">
        <v>1036.9</v>
      </c>
      <c r="CH16" t="s">
        <v>75</v>
      </c>
      <c r="CI16">
        <v>232.86</v>
      </c>
      <c r="CJ16" t="s">
        <v>75</v>
      </c>
      <c r="CK16">
        <v>642.69</v>
      </c>
      <c r="CL16" t="s">
        <v>74</v>
      </c>
      <c r="CM16">
        <v>0</v>
      </c>
      <c r="CN16" t="s">
        <v>76</v>
      </c>
      <c r="CO16" t="s">
        <v>121</v>
      </c>
    </row>
    <row r="17" spans="1:93" ht="12.75">
      <c r="A17">
        <v>15</v>
      </c>
      <c r="B17" t="s">
        <v>74</v>
      </c>
      <c r="C17">
        <v>6200.24</v>
      </c>
      <c r="D17" t="s">
        <v>75</v>
      </c>
      <c r="E17">
        <v>502.67</v>
      </c>
      <c r="F17" t="s">
        <v>76</v>
      </c>
      <c r="G17">
        <v>369203.01</v>
      </c>
      <c r="H17" t="s">
        <v>74</v>
      </c>
      <c r="I17">
        <v>891977.06</v>
      </c>
      <c r="J17" t="s">
        <v>75</v>
      </c>
      <c r="K17">
        <v>207039.64</v>
      </c>
      <c r="L17" t="s">
        <v>77</v>
      </c>
      <c r="M17">
        <v>477004.8</v>
      </c>
      <c r="N17" t="s">
        <v>75</v>
      </c>
      <c r="O17">
        <v>951.49</v>
      </c>
      <c r="P17" t="s">
        <v>74</v>
      </c>
      <c r="Q17">
        <v>64897.05</v>
      </c>
      <c r="R17" t="s">
        <v>75</v>
      </c>
      <c r="S17">
        <v>1863.96</v>
      </c>
      <c r="T17" t="s">
        <v>75</v>
      </c>
      <c r="U17">
        <v>2497.39</v>
      </c>
      <c r="V17" t="s">
        <v>74</v>
      </c>
      <c r="W17">
        <v>680.46</v>
      </c>
      <c r="X17" t="s">
        <v>74</v>
      </c>
      <c r="Y17">
        <v>2413.67</v>
      </c>
      <c r="AA17">
        <v>1739.16</v>
      </c>
      <c r="AB17" t="s">
        <v>74</v>
      </c>
      <c r="AC17">
        <v>2060.1</v>
      </c>
      <c r="AD17" t="s">
        <v>75</v>
      </c>
      <c r="AE17">
        <v>46152.9</v>
      </c>
      <c r="AF17" t="s">
        <v>74</v>
      </c>
      <c r="AG17">
        <v>2400.21</v>
      </c>
      <c r="AH17" t="s">
        <v>74</v>
      </c>
      <c r="AI17">
        <v>6639.69</v>
      </c>
      <c r="AJ17" t="s">
        <v>75</v>
      </c>
      <c r="AK17">
        <v>2685.61</v>
      </c>
      <c r="AL17" t="s">
        <v>77</v>
      </c>
      <c r="AM17">
        <v>113785.69</v>
      </c>
      <c r="AN17" t="s">
        <v>75</v>
      </c>
      <c r="AO17">
        <v>1861.01</v>
      </c>
      <c r="AP17" t="s">
        <v>75</v>
      </c>
      <c r="AQ17">
        <v>1105.85</v>
      </c>
      <c r="AS17">
        <v>7484.91</v>
      </c>
      <c r="AT17" t="s">
        <v>77</v>
      </c>
      <c r="AU17">
        <v>1077.53</v>
      </c>
      <c r="AV17" t="s">
        <v>75</v>
      </c>
      <c r="AW17">
        <v>793.52</v>
      </c>
      <c r="AX17" t="s">
        <v>74</v>
      </c>
      <c r="AY17">
        <v>2725.16</v>
      </c>
      <c r="AZ17" t="s">
        <v>74</v>
      </c>
      <c r="BA17">
        <v>17579.27</v>
      </c>
      <c r="BB17" t="s">
        <v>75</v>
      </c>
      <c r="BC17">
        <v>185.44</v>
      </c>
      <c r="BD17" t="s">
        <v>75</v>
      </c>
      <c r="BE17">
        <v>499.42</v>
      </c>
      <c r="BF17" t="s">
        <v>74</v>
      </c>
      <c r="BG17">
        <v>171342.69</v>
      </c>
      <c r="BH17" t="s">
        <v>74</v>
      </c>
      <c r="BI17">
        <v>9301.92</v>
      </c>
      <c r="BJ17" t="s">
        <v>75</v>
      </c>
      <c r="BK17">
        <v>706.38</v>
      </c>
      <c r="BL17" t="s">
        <v>75</v>
      </c>
      <c r="BM17">
        <v>5419.48</v>
      </c>
      <c r="BN17" t="s">
        <v>74</v>
      </c>
      <c r="BO17">
        <v>25702.56</v>
      </c>
      <c r="BP17" t="s">
        <v>74</v>
      </c>
      <c r="BQ17">
        <v>1005.19</v>
      </c>
      <c r="BR17" t="s">
        <v>74</v>
      </c>
      <c r="BS17">
        <v>526.07</v>
      </c>
      <c r="BT17" t="s">
        <v>75</v>
      </c>
      <c r="BU17">
        <v>513.72</v>
      </c>
      <c r="BV17" t="s">
        <v>74</v>
      </c>
      <c r="BW17">
        <v>3647.28</v>
      </c>
      <c r="BX17" t="s">
        <v>74</v>
      </c>
      <c r="BY17">
        <v>10648.96</v>
      </c>
      <c r="BZ17" t="s">
        <v>75</v>
      </c>
      <c r="CA17">
        <v>656.99</v>
      </c>
      <c r="CB17" t="s">
        <v>74</v>
      </c>
      <c r="CC17">
        <v>1399.05</v>
      </c>
      <c r="CD17" t="s">
        <v>75</v>
      </c>
      <c r="CE17">
        <v>1177.93</v>
      </c>
      <c r="CF17" t="s">
        <v>75</v>
      </c>
      <c r="CG17">
        <v>953.2</v>
      </c>
      <c r="CH17" t="s">
        <v>75</v>
      </c>
      <c r="CI17">
        <v>229.94</v>
      </c>
      <c r="CJ17" t="s">
        <v>75</v>
      </c>
      <c r="CK17">
        <v>637.26</v>
      </c>
      <c r="CL17" t="s">
        <v>74</v>
      </c>
      <c r="CM17">
        <v>0</v>
      </c>
      <c r="CN17" t="s">
        <v>76</v>
      </c>
      <c r="CO17" t="s">
        <v>122</v>
      </c>
    </row>
    <row r="18" spans="1:93" ht="12.75">
      <c r="A18">
        <v>16</v>
      </c>
      <c r="B18" t="s">
        <v>74</v>
      </c>
      <c r="C18">
        <v>6324.34</v>
      </c>
      <c r="D18" t="s">
        <v>75</v>
      </c>
      <c r="E18">
        <v>570.91</v>
      </c>
      <c r="F18" t="s">
        <v>75</v>
      </c>
      <c r="G18">
        <v>488300.13</v>
      </c>
      <c r="H18" t="s">
        <v>74</v>
      </c>
      <c r="I18">
        <v>1054889.25</v>
      </c>
      <c r="J18" t="s">
        <v>75</v>
      </c>
      <c r="K18">
        <v>215985.56</v>
      </c>
      <c r="L18" t="s">
        <v>77</v>
      </c>
      <c r="M18">
        <v>497084.21</v>
      </c>
      <c r="N18" t="s">
        <v>75</v>
      </c>
      <c r="O18">
        <v>1037.41</v>
      </c>
      <c r="P18" t="s">
        <v>75</v>
      </c>
      <c r="Q18">
        <v>18695.64</v>
      </c>
      <c r="R18" t="s">
        <v>75</v>
      </c>
      <c r="S18">
        <v>1959.78</v>
      </c>
      <c r="T18" t="s">
        <v>75</v>
      </c>
      <c r="U18">
        <v>2271.65</v>
      </c>
      <c r="V18" t="s">
        <v>74</v>
      </c>
      <c r="W18">
        <v>663.48</v>
      </c>
      <c r="X18" t="s">
        <v>74</v>
      </c>
      <c r="Y18">
        <v>2460.78</v>
      </c>
      <c r="AA18">
        <v>1665.7</v>
      </c>
      <c r="AB18" t="s">
        <v>74</v>
      </c>
      <c r="AC18">
        <v>2034.2</v>
      </c>
      <c r="AD18" t="s">
        <v>75</v>
      </c>
      <c r="AE18">
        <v>73218.22</v>
      </c>
      <c r="AF18" t="s">
        <v>75</v>
      </c>
      <c r="AG18">
        <v>2410.11</v>
      </c>
      <c r="AH18" t="s">
        <v>74</v>
      </c>
      <c r="AI18">
        <v>6923.14</v>
      </c>
      <c r="AJ18" t="s">
        <v>75</v>
      </c>
      <c r="AK18">
        <v>2777.96</v>
      </c>
      <c r="AL18" t="s">
        <v>77</v>
      </c>
      <c r="AM18">
        <v>62394.44</v>
      </c>
      <c r="AN18" t="s">
        <v>75</v>
      </c>
      <c r="AO18">
        <v>1950.04</v>
      </c>
      <c r="AP18" t="s">
        <v>75</v>
      </c>
      <c r="AQ18">
        <v>1156.55</v>
      </c>
      <c r="AS18">
        <v>7633.24</v>
      </c>
      <c r="AT18" t="s">
        <v>77</v>
      </c>
      <c r="AU18">
        <v>1063.15</v>
      </c>
      <c r="AV18" t="s">
        <v>74</v>
      </c>
      <c r="AW18">
        <v>817.09</v>
      </c>
      <c r="AX18" t="s">
        <v>74</v>
      </c>
      <c r="AY18">
        <v>2671.55</v>
      </c>
      <c r="AZ18" t="s">
        <v>74</v>
      </c>
      <c r="BA18">
        <v>18486.6</v>
      </c>
      <c r="BB18" t="s">
        <v>75</v>
      </c>
      <c r="BC18">
        <v>171.79</v>
      </c>
      <c r="BD18" t="s">
        <v>75</v>
      </c>
      <c r="BE18">
        <v>509.35</v>
      </c>
      <c r="BF18" t="s">
        <v>74</v>
      </c>
      <c r="BG18">
        <v>206407.37</v>
      </c>
      <c r="BH18" t="s">
        <v>74</v>
      </c>
      <c r="BI18">
        <v>8756.43</v>
      </c>
      <c r="BJ18" t="s">
        <v>75</v>
      </c>
      <c r="BK18">
        <v>699.11</v>
      </c>
      <c r="BL18" t="s">
        <v>74</v>
      </c>
      <c r="BM18">
        <v>5283.4</v>
      </c>
      <c r="BN18" t="s">
        <v>74</v>
      </c>
      <c r="BO18">
        <v>25368.73</v>
      </c>
      <c r="BP18" t="s">
        <v>74</v>
      </c>
      <c r="BQ18">
        <v>1003.39</v>
      </c>
      <c r="BR18" t="s">
        <v>74</v>
      </c>
      <c r="BS18">
        <v>521.13</v>
      </c>
      <c r="BT18" t="s">
        <v>75</v>
      </c>
      <c r="BU18">
        <v>503.27</v>
      </c>
      <c r="BV18" t="s">
        <v>74</v>
      </c>
      <c r="BW18">
        <v>4579.25</v>
      </c>
      <c r="BX18" t="s">
        <v>74</v>
      </c>
      <c r="BY18">
        <v>11686.08</v>
      </c>
      <c r="BZ18" t="s">
        <v>75</v>
      </c>
      <c r="CA18">
        <v>669.52</v>
      </c>
      <c r="CB18" t="s">
        <v>74</v>
      </c>
      <c r="CC18">
        <v>1451.09</v>
      </c>
      <c r="CD18" t="s">
        <v>75</v>
      </c>
      <c r="CE18">
        <v>657.56</v>
      </c>
      <c r="CF18" t="s">
        <v>75</v>
      </c>
      <c r="CG18">
        <v>1053.51</v>
      </c>
      <c r="CH18" t="s">
        <v>75</v>
      </c>
      <c r="CI18">
        <v>239.33</v>
      </c>
      <c r="CJ18" t="s">
        <v>75</v>
      </c>
      <c r="CK18">
        <v>651.57</v>
      </c>
      <c r="CL18" t="s">
        <v>74</v>
      </c>
      <c r="CM18">
        <v>0</v>
      </c>
      <c r="CN18" t="s">
        <v>75</v>
      </c>
      <c r="CO18">
        <v>2745657.01</v>
      </c>
    </row>
    <row r="19" spans="1:93" ht="12.75">
      <c r="A19">
        <v>17</v>
      </c>
      <c r="B19" t="s">
        <v>74</v>
      </c>
      <c r="C19">
        <v>6094.24</v>
      </c>
      <c r="D19" t="s">
        <v>75</v>
      </c>
      <c r="E19">
        <v>539.7</v>
      </c>
      <c r="F19" t="s">
        <v>76</v>
      </c>
      <c r="G19">
        <v>382257.53</v>
      </c>
      <c r="H19" t="s">
        <v>74</v>
      </c>
      <c r="I19">
        <v>976368.25</v>
      </c>
      <c r="J19" t="s">
        <v>75</v>
      </c>
      <c r="K19">
        <v>191950.69</v>
      </c>
      <c r="L19" t="s">
        <v>75</v>
      </c>
      <c r="M19">
        <v>477985.65</v>
      </c>
      <c r="N19" t="s">
        <v>75</v>
      </c>
      <c r="O19">
        <v>587.73</v>
      </c>
      <c r="P19" t="s">
        <v>74</v>
      </c>
      <c r="Q19">
        <v>0</v>
      </c>
      <c r="R19" t="s">
        <v>75</v>
      </c>
      <c r="S19">
        <v>1851.85</v>
      </c>
      <c r="T19" t="s">
        <v>75</v>
      </c>
      <c r="U19">
        <v>2462.88</v>
      </c>
      <c r="V19" t="s">
        <v>74</v>
      </c>
      <c r="W19">
        <v>603.72</v>
      </c>
      <c r="X19" t="s">
        <v>74</v>
      </c>
      <c r="Y19">
        <v>2204.65</v>
      </c>
      <c r="Z19" t="s">
        <v>74</v>
      </c>
      <c r="AA19">
        <v>1772.97</v>
      </c>
      <c r="AB19" t="s">
        <v>74</v>
      </c>
      <c r="AC19">
        <v>1996.95</v>
      </c>
      <c r="AD19" t="s">
        <v>75</v>
      </c>
      <c r="AE19">
        <v>137099.65</v>
      </c>
      <c r="AF19" t="s">
        <v>76</v>
      </c>
      <c r="AG19">
        <v>2445.79</v>
      </c>
      <c r="AH19" t="s">
        <v>75</v>
      </c>
      <c r="AI19">
        <v>6491.47</v>
      </c>
      <c r="AJ19" t="s">
        <v>74</v>
      </c>
      <c r="AK19">
        <v>2759.77</v>
      </c>
      <c r="AL19" t="s">
        <v>76</v>
      </c>
      <c r="AM19">
        <v>39286.24</v>
      </c>
      <c r="AN19" t="s">
        <v>74</v>
      </c>
      <c r="AO19">
        <v>1932.69</v>
      </c>
      <c r="AP19" t="s">
        <v>75</v>
      </c>
      <c r="AQ19">
        <v>1152.12</v>
      </c>
      <c r="AR19" t="s">
        <v>76</v>
      </c>
      <c r="AS19">
        <v>5465.55</v>
      </c>
      <c r="AT19" t="s">
        <v>75</v>
      </c>
      <c r="AU19">
        <v>1049.8</v>
      </c>
      <c r="AV19" t="s">
        <v>75</v>
      </c>
      <c r="AW19">
        <v>856.78</v>
      </c>
      <c r="AX19" t="s">
        <v>74</v>
      </c>
      <c r="AY19">
        <v>2505.99</v>
      </c>
      <c r="AZ19" t="s">
        <v>74</v>
      </c>
      <c r="BA19">
        <v>16066.41</v>
      </c>
      <c r="BB19" t="s">
        <v>75</v>
      </c>
      <c r="BC19">
        <v>159.86</v>
      </c>
      <c r="BD19" t="s">
        <v>75</v>
      </c>
      <c r="BE19">
        <v>473.4</v>
      </c>
      <c r="BF19" t="s">
        <v>74</v>
      </c>
      <c r="BG19">
        <v>218155.88</v>
      </c>
      <c r="BH19" t="s">
        <v>75</v>
      </c>
      <c r="BI19">
        <v>9665.88</v>
      </c>
      <c r="BJ19" t="s">
        <v>75</v>
      </c>
      <c r="BK19">
        <v>946.66</v>
      </c>
      <c r="BL19" t="s">
        <v>75</v>
      </c>
      <c r="BM19">
        <v>6048.09</v>
      </c>
      <c r="BN19" t="s">
        <v>74</v>
      </c>
      <c r="BO19">
        <v>14655.36</v>
      </c>
      <c r="BP19" t="s">
        <v>74</v>
      </c>
      <c r="BQ19">
        <v>1044.93</v>
      </c>
      <c r="BR19" t="s">
        <v>75</v>
      </c>
      <c r="BS19">
        <v>527.52</v>
      </c>
      <c r="BT19" t="s">
        <v>75</v>
      </c>
      <c r="BU19">
        <v>492.43</v>
      </c>
      <c r="BV19" t="s">
        <v>74</v>
      </c>
      <c r="BW19">
        <v>4065.87</v>
      </c>
      <c r="BX19" t="s">
        <v>74</v>
      </c>
      <c r="BY19">
        <v>10773.27</v>
      </c>
      <c r="BZ19" t="s">
        <v>75</v>
      </c>
      <c r="CA19">
        <v>663.36</v>
      </c>
      <c r="CB19" t="s">
        <v>74</v>
      </c>
      <c r="CC19">
        <v>1428.24</v>
      </c>
      <c r="CD19" t="s">
        <v>75</v>
      </c>
      <c r="CE19">
        <v>925.42</v>
      </c>
      <c r="CF19" t="s">
        <v>75</v>
      </c>
      <c r="CG19">
        <v>1043.84</v>
      </c>
      <c r="CH19" t="s">
        <v>75</v>
      </c>
      <c r="CI19">
        <v>236.6</v>
      </c>
      <c r="CJ19" t="s">
        <v>75</v>
      </c>
      <c r="CK19">
        <v>655.57</v>
      </c>
      <c r="CL19" t="s">
        <v>74</v>
      </c>
      <c r="CM19">
        <v>0</v>
      </c>
      <c r="CN19" t="s">
        <v>76</v>
      </c>
      <c r="CO19" t="s">
        <v>123</v>
      </c>
    </row>
    <row r="20" spans="1:93" ht="12.75">
      <c r="A20">
        <v>18</v>
      </c>
      <c r="B20" t="s">
        <v>74</v>
      </c>
      <c r="C20">
        <v>6593.54</v>
      </c>
      <c r="D20" t="s">
        <v>75</v>
      </c>
      <c r="E20">
        <v>528.54</v>
      </c>
      <c r="F20" t="s">
        <v>75</v>
      </c>
      <c r="G20">
        <v>418993.38</v>
      </c>
      <c r="H20" t="s">
        <v>74</v>
      </c>
      <c r="I20">
        <v>1014014.66</v>
      </c>
      <c r="J20" t="s">
        <v>75</v>
      </c>
      <c r="K20">
        <v>175636.88</v>
      </c>
      <c r="L20" t="s">
        <v>77</v>
      </c>
      <c r="M20">
        <v>483264.56</v>
      </c>
      <c r="N20" t="s">
        <v>74</v>
      </c>
      <c r="O20">
        <v>599.73</v>
      </c>
      <c r="P20" t="s">
        <v>74</v>
      </c>
      <c r="Q20">
        <v>0</v>
      </c>
      <c r="R20" t="s">
        <v>75</v>
      </c>
      <c r="S20">
        <v>1936.34</v>
      </c>
      <c r="T20" t="s">
        <v>75</v>
      </c>
      <c r="U20">
        <v>2469.44</v>
      </c>
      <c r="V20" t="s">
        <v>74</v>
      </c>
      <c r="W20">
        <v>650.15</v>
      </c>
      <c r="X20" t="s">
        <v>75</v>
      </c>
      <c r="Y20">
        <v>600.12</v>
      </c>
      <c r="Z20" t="s">
        <v>77</v>
      </c>
      <c r="AA20">
        <v>1759.48</v>
      </c>
      <c r="AB20" t="s">
        <v>74</v>
      </c>
      <c r="AC20">
        <v>1984.68</v>
      </c>
      <c r="AD20" t="s">
        <v>75</v>
      </c>
      <c r="AE20">
        <v>7424.14</v>
      </c>
      <c r="AF20" t="s">
        <v>74</v>
      </c>
      <c r="AG20">
        <v>2786.89</v>
      </c>
      <c r="AH20" t="s">
        <v>75</v>
      </c>
      <c r="AI20">
        <v>7125.74</v>
      </c>
      <c r="AJ20" t="s">
        <v>74</v>
      </c>
      <c r="AK20">
        <v>2959.98</v>
      </c>
      <c r="AL20" t="s">
        <v>77</v>
      </c>
      <c r="AM20">
        <v>13669.49</v>
      </c>
      <c r="AN20" t="s">
        <v>74</v>
      </c>
      <c r="AO20">
        <v>2058.19</v>
      </c>
      <c r="AP20" t="s">
        <v>75</v>
      </c>
      <c r="AQ20">
        <v>1277.44</v>
      </c>
      <c r="AS20">
        <v>7509.92</v>
      </c>
      <c r="AT20" t="s">
        <v>77</v>
      </c>
      <c r="AU20">
        <v>1168.69</v>
      </c>
      <c r="AV20" t="s">
        <v>75</v>
      </c>
      <c r="AW20">
        <v>878.41</v>
      </c>
      <c r="AX20" t="s">
        <v>74</v>
      </c>
      <c r="AY20">
        <v>2777.16</v>
      </c>
      <c r="AZ20" t="s">
        <v>74</v>
      </c>
      <c r="BA20">
        <v>14871.6</v>
      </c>
      <c r="BB20" t="s">
        <v>75</v>
      </c>
      <c r="BC20">
        <v>177.65</v>
      </c>
      <c r="BD20" t="s">
        <v>75</v>
      </c>
      <c r="BE20">
        <v>498.34</v>
      </c>
      <c r="BF20" t="s">
        <v>75</v>
      </c>
      <c r="BG20">
        <v>139532.52</v>
      </c>
      <c r="BH20" t="s">
        <v>75</v>
      </c>
      <c r="BI20">
        <v>3112.67</v>
      </c>
      <c r="BJ20" t="s">
        <v>75</v>
      </c>
      <c r="BK20">
        <v>414.16</v>
      </c>
      <c r="BL20" t="s">
        <v>75</v>
      </c>
      <c r="BM20">
        <v>5967.12</v>
      </c>
      <c r="BN20" t="s">
        <v>74</v>
      </c>
      <c r="BO20">
        <v>17766.4</v>
      </c>
      <c r="BP20" t="s">
        <v>74</v>
      </c>
      <c r="BQ20">
        <v>1109.36</v>
      </c>
      <c r="BR20" t="s">
        <v>74</v>
      </c>
      <c r="BS20">
        <v>519.33</v>
      </c>
      <c r="BT20" t="s">
        <v>75</v>
      </c>
      <c r="BU20">
        <v>552.77</v>
      </c>
      <c r="BV20" t="s">
        <v>74</v>
      </c>
      <c r="BW20">
        <v>4216.45</v>
      </c>
      <c r="BX20" t="s">
        <v>74</v>
      </c>
      <c r="BY20">
        <v>10592.43</v>
      </c>
      <c r="BZ20" t="s">
        <v>75</v>
      </c>
      <c r="CA20">
        <v>699.51</v>
      </c>
      <c r="CB20" t="s">
        <v>74</v>
      </c>
      <c r="CC20">
        <v>1497.94</v>
      </c>
      <c r="CD20" t="s">
        <v>74</v>
      </c>
      <c r="CE20">
        <v>936.55</v>
      </c>
      <c r="CF20" t="s">
        <v>75</v>
      </c>
      <c r="CG20">
        <v>1062.73</v>
      </c>
      <c r="CH20" t="s">
        <v>75</v>
      </c>
      <c r="CI20">
        <v>276.98</v>
      </c>
      <c r="CJ20" t="s">
        <v>75</v>
      </c>
      <c r="CK20">
        <v>706.65</v>
      </c>
      <c r="CL20" t="s">
        <v>74</v>
      </c>
      <c r="CM20">
        <v>0</v>
      </c>
      <c r="CN20" t="s">
        <v>75</v>
      </c>
      <c r="CO20">
        <v>2363178.68</v>
      </c>
    </row>
    <row r="21" spans="1:93" ht="12.75">
      <c r="A21">
        <v>19</v>
      </c>
      <c r="C21">
        <v>5435.16</v>
      </c>
      <c r="D21" t="s">
        <v>77</v>
      </c>
      <c r="E21">
        <v>520.5</v>
      </c>
      <c r="F21" t="s">
        <v>75</v>
      </c>
      <c r="G21">
        <v>523046.83</v>
      </c>
      <c r="H21" t="s">
        <v>74</v>
      </c>
      <c r="I21">
        <v>1046583.22</v>
      </c>
      <c r="J21" t="s">
        <v>75</v>
      </c>
      <c r="K21">
        <v>164420.09</v>
      </c>
      <c r="L21" t="s">
        <v>77</v>
      </c>
      <c r="M21">
        <v>505456.59</v>
      </c>
      <c r="N21" t="s">
        <v>77</v>
      </c>
      <c r="O21">
        <v>794.01</v>
      </c>
      <c r="Q21">
        <v>0</v>
      </c>
      <c r="R21" t="s">
        <v>77</v>
      </c>
      <c r="S21">
        <v>1700.81</v>
      </c>
      <c r="T21" t="s">
        <v>77</v>
      </c>
      <c r="U21">
        <v>2352.6</v>
      </c>
      <c r="W21">
        <v>596.93</v>
      </c>
      <c r="X21" t="s">
        <v>75</v>
      </c>
      <c r="Y21">
        <v>523.85</v>
      </c>
      <c r="AA21">
        <v>1600.18</v>
      </c>
      <c r="AB21" t="s">
        <v>74</v>
      </c>
      <c r="AC21">
        <v>1850.09</v>
      </c>
      <c r="AD21" t="s">
        <v>75</v>
      </c>
      <c r="AE21">
        <v>8949.18</v>
      </c>
      <c r="AF21" t="s">
        <v>75</v>
      </c>
      <c r="AG21">
        <v>2373.41</v>
      </c>
      <c r="AH21" t="s">
        <v>75</v>
      </c>
      <c r="AI21">
        <v>5269.4</v>
      </c>
      <c r="AK21">
        <v>2388.94</v>
      </c>
      <c r="AL21" t="s">
        <v>77</v>
      </c>
      <c r="AM21">
        <v>12699.91</v>
      </c>
      <c r="AO21">
        <v>1769.14</v>
      </c>
      <c r="AP21" t="s">
        <v>77</v>
      </c>
      <c r="AQ21">
        <v>986.43</v>
      </c>
      <c r="AS21">
        <v>6119.17</v>
      </c>
      <c r="AT21" t="s">
        <v>77</v>
      </c>
      <c r="AU21">
        <v>937.87</v>
      </c>
      <c r="AV21" t="s">
        <v>75</v>
      </c>
      <c r="AW21">
        <v>744.98</v>
      </c>
      <c r="AX21" t="s">
        <v>75</v>
      </c>
      <c r="AY21">
        <v>2518.83</v>
      </c>
      <c r="AZ21" t="s">
        <v>75</v>
      </c>
      <c r="BA21">
        <v>12401.4</v>
      </c>
      <c r="BB21" t="s">
        <v>75</v>
      </c>
      <c r="BC21">
        <v>137.17</v>
      </c>
      <c r="BD21" t="s">
        <v>75</v>
      </c>
      <c r="BE21">
        <v>443.47</v>
      </c>
      <c r="BF21" t="s">
        <v>74</v>
      </c>
      <c r="BG21">
        <v>113335.41</v>
      </c>
      <c r="BH21" t="s">
        <v>75</v>
      </c>
      <c r="BI21">
        <v>3486.05</v>
      </c>
      <c r="BJ21" t="s">
        <v>75</v>
      </c>
      <c r="BK21">
        <v>1146.93</v>
      </c>
      <c r="BL21" t="s">
        <v>74</v>
      </c>
      <c r="BM21">
        <v>4248.95</v>
      </c>
      <c r="BN21" t="s">
        <v>74</v>
      </c>
      <c r="BO21">
        <v>16015.98</v>
      </c>
      <c r="BP21" t="s">
        <v>74</v>
      </c>
      <c r="BQ21">
        <v>818.16</v>
      </c>
      <c r="BR21" t="s">
        <v>74</v>
      </c>
      <c r="BS21">
        <v>474.7</v>
      </c>
      <c r="BT21" t="s">
        <v>75</v>
      </c>
      <c r="BU21">
        <v>477.68</v>
      </c>
      <c r="BV21" t="s">
        <v>74</v>
      </c>
      <c r="BW21">
        <v>3696.91</v>
      </c>
      <c r="BX21" t="s">
        <v>77</v>
      </c>
      <c r="BY21">
        <v>10321.4</v>
      </c>
      <c r="BZ21" t="s">
        <v>75</v>
      </c>
      <c r="CA21">
        <v>618.35</v>
      </c>
      <c r="CC21">
        <v>1438.58</v>
      </c>
      <c r="CE21">
        <v>839.67</v>
      </c>
      <c r="CF21" t="s">
        <v>77</v>
      </c>
      <c r="CG21">
        <v>896.11</v>
      </c>
      <c r="CH21" t="s">
        <v>77</v>
      </c>
      <c r="CI21">
        <v>225.96</v>
      </c>
      <c r="CJ21" t="s">
        <v>75</v>
      </c>
      <c r="CK21">
        <v>584.62</v>
      </c>
      <c r="CL21" t="s">
        <v>74</v>
      </c>
      <c r="CM21">
        <v>0</v>
      </c>
      <c r="CN21" t="s">
        <v>75</v>
      </c>
      <c r="CO21">
        <v>2471245.62</v>
      </c>
    </row>
    <row r="22" spans="1:93" ht="12.75">
      <c r="A22">
        <v>20</v>
      </c>
      <c r="C22">
        <v>6161.69</v>
      </c>
      <c r="D22" t="s">
        <v>77</v>
      </c>
      <c r="E22">
        <v>509.44</v>
      </c>
      <c r="F22" t="s">
        <v>75</v>
      </c>
      <c r="G22">
        <v>379592.63</v>
      </c>
      <c r="H22" t="s">
        <v>74</v>
      </c>
      <c r="I22">
        <v>949151.16</v>
      </c>
      <c r="J22" t="s">
        <v>75</v>
      </c>
      <c r="K22">
        <v>174716.84</v>
      </c>
      <c r="L22" t="s">
        <v>77</v>
      </c>
      <c r="M22">
        <v>507692.49</v>
      </c>
      <c r="N22" t="s">
        <v>77</v>
      </c>
      <c r="O22">
        <v>1102.28</v>
      </c>
      <c r="Q22">
        <v>0</v>
      </c>
      <c r="R22" t="s">
        <v>77</v>
      </c>
      <c r="S22">
        <v>1855.25</v>
      </c>
      <c r="U22">
        <v>2284.55</v>
      </c>
      <c r="W22">
        <v>650.37</v>
      </c>
      <c r="X22" t="s">
        <v>75</v>
      </c>
      <c r="Y22">
        <v>1822.33</v>
      </c>
      <c r="AA22">
        <v>1619.04</v>
      </c>
      <c r="AB22" t="s">
        <v>74</v>
      </c>
      <c r="AC22">
        <v>1957.39</v>
      </c>
      <c r="AD22" t="s">
        <v>75</v>
      </c>
      <c r="AE22">
        <v>7128.33</v>
      </c>
      <c r="AF22" t="s">
        <v>75</v>
      </c>
      <c r="AG22">
        <v>2458.54</v>
      </c>
      <c r="AH22" t="s">
        <v>75</v>
      </c>
      <c r="AI22">
        <v>5947.24</v>
      </c>
      <c r="AK22">
        <v>2513.54</v>
      </c>
      <c r="AL22" t="s">
        <v>77</v>
      </c>
      <c r="AM22">
        <v>12259.42</v>
      </c>
      <c r="AO22">
        <v>1817.36</v>
      </c>
      <c r="AP22" t="s">
        <v>77</v>
      </c>
      <c r="AQ22">
        <v>1024.01</v>
      </c>
      <c r="AS22">
        <v>7125.65</v>
      </c>
      <c r="AT22" t="s">
        <v>77</v>
      </c>
      <c r="AU22">
        <v>1027.84</v>
      </c>
      <c r="AV22" t="s">
        <v>75</v>
      </c>
      <c r="AW22">
        <v>687.8</v>
      </c>
      <c r="AX22" t="s">
        <v>74</v>
      </c>
      <c r="AY22">
        <v>2518.34</v>
      </c>
      <c r="AZ22" t="s">
        <v>74</v>
      </c>
      <c r="BA22">
        <v>14114.63</v>
      </c>
      <c r="BB22" t="s">
        <v>75</v>
      </c>
      <c r="BC22">
        <v>177.63</v>
      </c>
      <c r="BD22" t="s">
        <v>75</v>
      </c>
      <c r="BE22">
        <v>472.03</v>
      </c>
      <c r="BF22" t="s">
        <v>74</v>
      </c>
      <c r="BG22">
        <v>142995.34</v>
      </c>
      <c r="BH22" t="s">
        <v>75</v>
      </c>
      <c r="BI22">
        <v>8595.24</v>
      </c>
      <c r="BJ22" t="s">
        <v>75</v>
      </c>
      <c r="BK22">
        <v>371.99</v>
      </c>
      <c r="BL22" t="s">
        <v>74</v>
      </c>
      <c r="BM22">
        <v>3374.74</v>
      </c>
      <c r="BN22" t="s">
        <v>74</v>
      </c>
      <c r="BO22">
        <v>20632.94</v>
      </c>
      <c r="BP22" t="s">
        <v>74</v>
      </c>
      <c r="BQ22">
        <v>892.07</v>
      </c>
      <c r="BR22" t="s">
        <v>74</v>
      </c>
      <c r="BS22">
        <v>460.88</v>
      </c>
      <c r="BT22" t="s">
        <v>75</v>
      </c>
      <c r="BU22">
        <v>497.16</v>
      </c>
      <c r="BV22" t="s">
        <v>74</v>
      </c>
      <c r="BW22">
        <v>3917.87</v>
      </c>
      <c r="BX22" t="s">
        <v>77</v>
      </c>
      <c r="BY22">
        <v>11610.71</v>
      </c>
      <c r="BZ22" t="s">
        <v>75</v>
      </c>
      <c r="CA22">
        <v>592.36</v>
      </c>
      <c r="CC22">
        <v>1458.76</v>
      </c>
      <c r="CE22">
        <v>863.05</v>
      </c>
      <c r="CF22" t="s">
        <v>77</v>
      </c>
      <c r="CG22">
        <v>938.28</v>
      </c>
      <c r="CH22" t="s">
        <v>77</v>
      </c>
      <c r="CI22">
        <v>233.78</v>
      </c>
      <c r="CJ22" t="s">
        <v>75</v>
      </c>
      <c r="CK22">
        <v>611.85</v>
      </c>
      <c r="CL22" t="s">
        <v>74</v>
      </c>
      <c r="CM22">
        <v>0</v>
      </c>
      <c r="CN22" t="s">
        <v>75</v>
      </c>
      <c r="CO22">
        <v>2286434.88</v>
      </c>
    </row>
    <row r="23" spans="1:93" ht="12.75">
      <c r="A23">
        <v>21</v>
      </c>
      <c r="C23">
        <v>5779.75</v>
      </c>
      <c r="D23" t="s">
        <v>77</v>
      </c>
      <c r="E23">
        <v>445.33</v>
      </c>
      <c r="F23" t="s">
        <v>75</v>
      </c>
      <c r="G23">
        <v>378367.66</v>
      </c>
      <c r="H23" t="s">
        <v>74</v>
      </c>
      <c r="I23">
        <v>882652.41</v>
      </c>
      <c r="J23" t="s">
        <v>75</v>
      </c>
      <c r="K23">
        <v>179042.71</v>
      </c>
      <c r="L23" t="s">
        <v>77</v>
      </c>
      <c r="M23">
        <v>439817.45</v>
      </c>
      <c r="N23" t="s">
        <v>77</v>
      </c>
      <c r="O23">
        <v>994.86</v>
      </c>
      <c r="Q23">
        <v>0</v>
      </c>
      <c r="R23" t="s">
        <v>77</v>
      </c>
      <c r="S23">
        <v>1768.02</v>
      </c>
      <c r="T23" t="s">
        <v>77</v>
      </c>
      <c r="U23">
        <v>2050.2</v>
      </c>
      <c r="W23">
        <v>662.66</v>
      </c>
      <c r="X23" t="s">
        <v>74</v>
      </c>
      <c r="Y23">
        <v>2483.8</v>
      </c>
      <c r="AA23">
        <v>1526.88</v>
      </c>
      <c r="AB23" t="s">
        <v>74</v>
      </c>
      <c r="AC23">
        <v>1890.3</v>
      </c>
      <c r="AD23" t="s">
        <v>75</v>
      </c>
      <c r="AE23">
        <v>6983.77</v>
      </c>
      <c r="AF23" t="s">
        <v>75</v>
      </c>
      <c r="AG23">
        <v>2373.79</v>
      </c>
      <c r="AH23" t="s">
        <v>75</v>
      </c>
      <c r="AI23">
        <v>5442.23</v>
      </c>
      <c r="AK23">
        <v>2411.7</v>
      </c>
      <c r="AL23" t="s">
        <v>77</v>
      </c>
      <c r="AM23">
        <v>13254.5</v>
      </c>
      <c r="AO23">
        <v>1751.4</v>
      </c>
      <c r="AP23" t="s">
        <v>77</v>
      </c>
      <c r="AQ23">
        <v>1004.18</v>
      </c>
      <c r="AS23">
        <v>6653.31</v>
      </c>
      <c r="AT23" t="s">
        <v>77</v>
      </c>
      <c r="AU23">
        <v>918.65</v>
      </c>
      <c r="AV23" t="s">
        <v>75</v>
      </c>
      <c r="AW23">
        <v>678.7</v>
      </c>
      <c r="AX23" t="s">
        <v>75</v>
      </c>
      <c r="AY23">
        <v>2177.72</v>
      </c>
      <c r="AZ23" t="s">
        <v>74</v>
      </c>
      <c r="BA23">
        <v>15361.06</v>
      </c>
      <c r="BB23" t="s">
        <v>74</v>
      </c>
      <c r="BC23">
        <v>129.24</v>
      </c>
      <c r="BD23" t="s">
        <v>75</v>
      </c>
      <c r="BE23">
        <v>467.4</v>
      </c>
      <c r="BF23" t="s">
        <v>74</v>
      </c>
      <c r="BG23">
        <v>195872.11</v>
      </c>
      <c r="BH23" t="s">
        <v>74</v>
      </c>
      <c r="BI23">
        <v>8100.11</v>
      </c>
      <c r="BJ23" t="s">
        <v>75</v>
      </c>
      <c r="BK23">
        <v>1158.02</v>
      </c>
      <c r="BL23" t="s">
        <v>74</v>
      </c>
      <c r="BM23">
        <v>5503.31</v>
      </c>
      <c r="BN23" t="s">
        <v>74</v>
      </c>
      <c r="BO23">
        <v>23846.3</v>
      </c>
      <c r="BP23" t="s">
        <v>74</v>
      </c>
      <c r="BQ23">
        <v>843.05</v>
      </c>
      <c r="BR23" t="s">
        <v>74</v>
      </c>
      <c r="BS23">
        <v>439.04</v>
      </c>
      <c r="BT23" t="s">
        <v>75</v>
      </c>
      <c r="BU23">
        <v>436.19</v>
      </c>
      <c r="BV23" t="s">
        <v>74</v>
      </c>
      <c r="BW23">
        <v>3956.56</v>
      </c>
      <c r="BX23" t="s">
        <v>77</v>
      </c>
      <c r="BY23">
        <v>10377.11</v>
      </c>
      <c r="BZ23" t="s">
        <v>75</v>
      </c>
      <c r="CA23">
        <v>538.32</v>
      </c>
      <c r="CC23">
        <v>1446.53</v>
      </c>
      <c r="CD23" t="s">
        <v>77</v>
      </c>
      <c r="CE23">
        <v>858.99</v>
      </c>
      <c r="CF23" t="s">
        <v>77</v>
      </c>
      <c r="CG23">
        <v>851.49</v>
      </c>
      <c r="CH23" t="s">
        <v>77</v>
      </c>
      <c r="CI23">
        <v>205.17</v>
      </c>
      <c r="CJ23" t="s">
        <v>75</v>
      </c>
      <c r="CK23">
        <v>558.39</v>
      </c>
      <c r="CL23" t="s">
        <v>74</v>
      </c>
      <c r="CM23">
        <v>0</v>
      </c>
      <c r="CN23" t="s">
        <v>75</v>
      </c>
      <c r="CO23">
        <v>2212080.33</v>
      </c>
    </row>
    <row r="24" spans="1:93" ht="12.75">
      <c r="A24">
        <v>22</v>
      </c>
      <c r="B24" t="s">
        <v>74</v>
      </c>
      <c r="C24">
        <v>5737.12</v>
      </c>
      <c r="D24" t="s">
        <v>75</v>
      </c>
      <c r="E24">
        <v>465.71</v>
      </c>
      <c r="F24" t="s">
        <v>75</v>
      </c>
      <c r="G24">
        <v>427280.61</v>
      </c>
      <c r="H24" t="s">
        <v>74</v>
      </c>
      <c r="I24">
        <v>951052.97</v>
      </c>
      <c r="J24" t="s">
        <v>75</v>
      </c>
      <c r="K24">
        <v>194882.27</v>
      </c>
      <c r="L24" t="s">
        <v>75</v>
      </c>
      <c r="M24">
        <v>446001.37</v>
      </c>
      <c r="N24" t="s">
        <v>75</v>
      </c>
      <c r="O24">
        <v>468.6</v>
      </c>
      <c r="P24" t="s">
        <v>74</v>
      </c>
      <c r="Q24">
        <v>0</v>
      </c>
      <c r="R24" t="s">
        <v>75</v>
      </c>
      <c r="S24">
        <v>1658.98</v>
      </c>
      <c r="T24" t="s">
        <v>75</v>
      </c>
      <c r="U24">
        <v>2175.13</v>
      </c>
      <c r="V24" t="s">
        <v>74</v>
      </c>
      <c r="W24">
        <v>652.75</v>
      </c>
      <c r="X24" t="s">
        <v>74</v>
      </c>
      <c r="Y24">
        <v>2374.32</v>
      </c>
      <c r="Z24" t="s">
        <v>74</v>
      </c>
      <c r="AA24">
        <v>1536.25</v>
      </c>
      <c r="AB24" t="s">
        <v>74</v>
      </c>
      <c r="AC24">
        <v>1917.23</v>
      </c>
      <c r="AD24" t="s">
        <v>75</v>
      </c>
      <c r="AE24">
        <v>7845.63</v>
      </c>
      <c r="AF24" t="s">
        <v>75</v>
      </c>
      <c r="AG24">
        <v>2027.06</v>
      </c>
      <c r="AH24" t="s">
        <v>75</v>
      </c>
      <c r="AI24">
        <v>5467.45</v>
      </c>
      <c r="AJ24" t="s">
        <v>74</v>
      </c>
      <c r="AK24">
        <v>3392.9</v>
      </c>
      <c r="AL24" t="s">
        <v>75</v>
      </c>
      <c r="AM24">
        <v>12035.3</v>
      </c>
      <c r="AN24" t="s">
        <v>74</v>
      </c>
      <c r="AO24">
        <v>1689.7</v>
      </c>
      <c r="AP24" t="s">
        <v>75</v>
      </c>
      <c r="AQ24">
        <v>1004.09</v>
      </c>
      <c r="AR24" t="s">
        <v>75</v>
      </c>
      <c r="AS24">
        <v>6498.1</v>
      </c>
      <c r="AT24" t="s">
        <v>75</v>
      </c>
      <c r="AU24">
        <v>911.59</v>
      </c>
      <c r="AV24" t="s">
        <v>75</v>
      </c>
      <c r="AW24">
        <v>726.11</v>
      </c>
      <c r="AX24" t="s">
        <v>74</v>
      </c>
      <c r="AY24">
        <v>2283.41</v>
      </c>
      <c r="AZ24" t="s">
        <v>74</v>
      </c>
      <c r="BA24">
        <v>16206.34</v>
      </c>
      <c r="BB24" t="s">
        <v>75</v>
      </c>
      <c r="BC24">
        <v>158.12</v>
      </c>
      <c r="BD24" t="s">
        <v>75</v>
      </c>
      <c r="BE24">
        <v>456.04</v>
      </c>
      <c r="BF24" t="s">
        <v>75</v>
      </c>
      <c r="BG24">
        <v>153884.36</v>
      </c>
      <c r="BH24" t="s">
        <v>74</v>
      </c>
      <c r="BI24">
        <v>8414.22</v>
      </c>
      <c r="BJ24" t="s">
        <v>75</v>
      </c>
      <c r="BK24">
        <v>562.75</v>
      </c>
      <c r="BL24" t="s">
        <v>75</v>
      </c>
      <c r="BM24">
        <v>4056.76</v>
      </c>
      <c r="BN24" t="s">
        <v>74</v>
      </c>
      <c r="BO24">
        <v>24529.17</v>
      </c>
      <c r="BP24" t="s">
        <v>74</v>
      </c>
      <c r="BQ24">
        <v>891.49</v>
      </c>
      <c r="BR24" t="s">
        <v>74</v>
      </c>
      <c r="BS24">
        <v>422.84</v>
      </c>
      <c r="BT24" t="s">
        <v>75</v>
      </c>
      <c r="BU24">
        <v>429.26</v>
      </c>
      <c r="BV24" t="s">
        <v>74</v>
      </c>
      <c r="BW24">
        <v>4042.87</v>
      </c>
      <c r="BX24" t="s">
        <v>75</v>
      </c>
      <c r="BY24">
        <v>9500.64</v>
      </c>
      <c r="BZ24" t="s">
        <v>75</v>
      </c>
      <c r="CA24">
        <v>550.51</v>
      </c>
      <c r="CB24" t="s">
        <v>74</v>
      </c>
      <c r="CC24">
        <v>1444.87</v>
      </c>
      <c r="CD24" t="s">
        <v>75</v>
      </c>
      <c r="CE24">
        <v>829.84</v>
      </c>
      <c r="CF24" t="s">
        <v>75</v>
      </c>
      <c r="CG24">
        <v>892.47</v>
      </c>
      <c r="CH24" t="s">
        <v>75</v>
      </c>
      <c r="CI24">
        <v>206.57</v>
      </c>
      <c r="CJ24" t="s">
        <v>75</v>
      </c>
      <c r="CK24">
        <v>697.37</v>
      </c>
      <c r="CL24" t="s">
        <v>74</v>
      </c>
      <c r="CM24">
        <v>0</v>
      </c>
      <c r="CN24" t="s">
        <v>75</v>
      </c>
      <c r="CO24">
        <v>2308261.13</v>
      </c>
    </row>
    <row r="25" spans="1:93" ht="12.75">
      <c r="A25">
        <v>23</v>
      </c>
      <c r="B25" t="s">
        <v>74</v>
      </c>
      <c r="C25">
        <v>5768.14</v>
      </c>
      <c r="D25" t="s">
        <v>75</v>
      </c>
      <c r="E25">
        <v>512.98</v>
      </c>
      <c r="F25" t="s">
        <v>75</v>
      </c>
      <c r="G25">
        <v>738326.05</v>
      </c>
      <c r="H25" t="s">
        <v>74</v>
      </c>
      <c r="I25">
        <v>1035513.97</v>
      </c>
      <c r="J25" t="s">
        <v>75</v>
      </c>
      <c r="K25">
        <v>154787.32</v>
      </c>
      <c r="L25" t="s">
        <v>77</v>
      </c>
      <c r="M25">
        <v>459193.98</v>
      </c>
      <c r="N25" t="s">
        <v>75</v>
      </c>
      <c r="O25">
        <v>912.06</v>
      </c>
      <c r="P25" t="s">
        <v>74</v>
      </c>
      <c r="Q25">
        <v>0</v>
      </c>
      <c r="R25" t="s">
        <v>75</v>
      </c>
      <c r="S25">
        <v>1652.14</v>
      </c>
      <c r="T25" t="s">
        <v>75</v>
      </c>
      <c r="U25">
        <v>2236.62</v>
      </c>
      <c r="V25" t="s">
        <v>74</v>
      </c>
      <c r="W25">
        <v>627.62</v>
      </c>
      <c r="X25" t="s">
        <v>75</v>
      </c>
      <c r="Y25">
        <v>2914.96</v>
      </c>
      <c r="AA25">
        <v>1547.54</v>
      </c>
      <c r="AB25" t="s">
        <v>74</v>
      </c>
      <c r="AC25">
        <v>1833.18</v>
      </c>
      <c r="AD25" t="s">
        <v>75</v>
      </c>
      <c r="AE25">
        <v>8210</v>
      </c>
      <c r="AF25" t="s">
        <v>75</v>
      </c>
      <c r="AG25">
        <v>2402.06</v>
      </c>
      <c r="AH25" t="s">
        <v>75</v>
      </c>
      <c r="AI25">
        <v>5719.54</v>
      </c>
      <c r="AJ25" t="s">
        <v>74</v>
      </c>
      <c r="AK25">
        <v>4523.24</v>
      </c>
      <c r="AL25" t="s">
        <v>77</v>
      </c>
      <c r="AM25">
        <v>12854.75</v>
      </c>
      <c r="AN25" t="s">
        <v>75</v>
      </c>
      <c r="AO25">
        <v>1725.33</v>
      </c>
      <c r="AP25" t="s">
        <v>75</v>
      </c>
      <c r="AQ25">
        <v>1038.57</v>
      </c>
      <c r="AR25" t="s">
        <v>75</v>
      </c>
      <c r="AS25">
        <v>4873</v>
      </c>
      <c r="AT25" t="s">
        <v>77</v>
      </c>
      <c r="AU25">
        <v>949.62</v>
      </c>
      <c r="AV25" t="s">
        <v>75</v>
      </c>
      <c r="AW25">
        <v>738.77</v>
      </c>
      <c r="AX25" t="s">
        <v>75</v>
      </c>
      <c r="AY25">
        <v>2233.63</v>
      </c>
      <c r="AZ25" t="s">
        <v>74</v>
      </c>
      <c r="BA25">
        <v>15405.02</v>
      </c>
      <c r="BB25" t="s">
        <v>75</v>
      </c>
      <c r="BC25">
        <v>140.71</v>
      </c>
      <c r="BD25" t="s">
        <v>75</v>
      </c>
      <c r="BE25">
        <v>477.17</v>
      </c>
      <c r="BF25" t="s">
        <v>74</v>
      </c>
      <c r="BG25">
        <v>188619.26</v>
      </c>
      <c r="BH25" t="s">
        <v>74</v>
      </c>
      <c r="BI25">
        <v>8106.57</v>
      </c>
      <c r="BJ25" t="s">
        <v>75</v>
      </c>
      <c r="BK25">
        <v>693.38</v>
      </c>
      <c r="BL25" t="s">
        <v>75</v>
      </c>
      <c r="BM25">
        <v>4268.25</v>
      </c>
      <c r="BN25" t="s">
        <v>75</v>
      </c>
      <c r="BO25">
        <v>22222.5</v>
      </c>
      <c r="BP25" t="s">
        <v>74</v>
      </c>
      <c r="BQ25">
        <v>894.58</v>
      </c>
      <c r="BR25" t="s">
        <v>74</v>
      </c>
      <c r="BS25">
        <v>455.69</v>
      </c>
      <c r="BT25" t="s">
        <v>75</v>
      </c>
      <c r="BU25">
        <v>461.09</v>
      </c>
      <c r="BV25" t="s">
        <v>74</v>
      </c>
      <c r="BW25">
        <v>4796.54</v>
      </c>
      <c r="BX25" t="s">
        <v>74</v>
      </c>
      <c r="BY25">
        <v>9133.89</v>
      </c>
      <c r="BZ25" t="s">
        <v>75</v>
      </c>
      <c r="CA25">
        <v>593.78</v>
      </c>
      <c r="CB25" t="s">
        <v>74</v>
      </c>
      <c r="CC25">
        <v>1441.07</v>
      </c>
      <c r="CD25" t="s">
        <v>75</v>
      </c>
      <c r="CE25">
        <v>813.84</v>
      </c>
      <c r="CF25" t="s">
        <v>75</v>
      </c>
      <c r="CG25">
        <v>899.68</v>
      </c>
      <c r="CH25" t="s">
        <v>75</v>
      </c>
      <c r="CI25">
        <v>203.33</v>
      </c>
      <c r="CJ25" t="s">
        <v>75</v>
      </c>
      <c r="CK25">
        <v>563.65</v>
      </c>
      <c r="CL25" t="s">
        <v>75</v>
      </c>
      <c r="CM25">
        <v>0</v>
      </c>
      <c r="CN25" t="s">
        <v>75</v>
      </c>
      <c r="CO25">
        <v>2711285.06</v>
      </c>
    </row>
    <row r="26" spans="1:93" ht="12.75">
      <c r="A26">
        <v>24</v>
      </c>
      <c r="B26" t="s">
        <v>74</v>
      </c>
      <c r="C26">
        <v>5839.06</v>
      </c>
      <c r="D26" t="s">
        <v>75</v>
      </c>
      <c r="E26">
        <v>528.42</v>
      </c>
      <c r="F26" t="s">
        <v>75</v>
      </c>
      <c r="G26">
        <v>629502.39</v>
      </c>
      <c r="H26" t="s">
        <v>74</v>
      </c>
      <c r="I26">
        <v>897170.72</v>
      </c>
      <c r="J26" t="s">
        <v>75</v>
      </c>
      <c r="K26">
        <v>119960.14</v>
      </c>
      <c r="L26" t="s">
        <v>76</v>
      </c>
      <c r="M26">
        <v>483353.97</v>
      </c>
      <c r="N26" t="s">
        <v>75</v>
      </c>
      <c r="O26">
        <v>1045.95</v>
      </c>
      <c r="P26" t="s">
        <v>74</v>
      </c>
      <c r="Q26">
        <v>0</v>
      </c>
      <c r="R26" t="s">
        <v>75</v>
      </c>
      <c r="S26">
        <v>1692.36</v>
      </c>
      <c r="T26" t="s">
        <v>75</v>
      </c>
      <c r="U26">
        <v>2252.28</v>
      </c>
      <c r="V26" t="s">
        <v>74</v>
      </c>
      <c r="W26">
        <v>615.45</v>
      </c>
      <c r="X26" t="s">
        <v>74</v>
      </c>
      <c r="Y26">
        <v>2585.47</v>
      </c>
      <c r="Z26" t="s">
        <v>74</v>
      </c>
      <c r="AA26">
        <v>1562.26</v>
      </c>
      <c r="AB26" t="s">
        <v>74</v>
      </c>
      <c r="AC26">
        <v>1841.35</v>
      </c>
      <c r="AD26" t="s">
        <v>75</v>
      </c>
      <c r="AE26">
        <v>8541.73</v>
      </c>
      <c r="AF26" t="s">
        <v>74</v>
      </c>
      <c r="AG26">
        <v>2425.51</v>
      </c>
      <c r="AH26" t="s">
        <v>75</v>
      </c>
      <c r="AI26">
        <v>5690.95</v>
      </c>
      <c r="AJ26" t="s">
        <v>74</v>
      </c>
      <c r="AK26">
        <v>3086.14</v>
      </c>
      <c r="AL26" t="s">
        <v>75</v>
      </c>
      <c r="AM26">
        <v>13047.78</v>
      </c>
      <c r="AN26" t="s">
        <v>74</v>
      </c>
      <c r="AO26">
        <v>1782.28</v>
      </c>
      <c r="AP26" t="s">
        <v>75</v>
      </c>
      <c r="AQ26">
        <v>1067.31</v>
      </c>
      <c r="AR26" t="s">
        <v>74</v>
      </c>
      <c r="AS26">
        <v>6740.36</v>
      </c>
      <c r="AT26" t="s">
        <v>75</v>
      </c>
      <c r="AU26">
        <v>966.33</v>
      </c>
      <c r="AV26" t="s">
        <v>75</v>
      </c>
      <c r="AW26">
        <v>723.48</v>
      </c>
      <c r="AX26" t="s">
        <v>74</v>
      </c>
      <c r="AY26">
        <v>2607.42</v>
      </c>
      <c r="AZ26" t="s">
        <v>74</v>
      </c>
      <c r="BA26">
        <v>15735.67</v>
      </c>
      <c r="BB26" t="s">
        <v>75</v>
      </c>
      <c r="BC26">
        <v>163.74</v>
      </c>
      <c r="BD26" t="s">
        <v>75</v>
      </c>
      <c r="BE26">
        <v>491.73</v>
      </c>
      <c r="BF26" t="s">
        <v>74</v>
      </c>
      <c r="BG26">
        <v>166169.23</v>
      </c>
      <c r="BH26" t="s">
        <v>74</v>
      </c>
      <c r="BI26">
        <v>7477.11</v>
      </c>
      <c r="BJ26" t="s">
        <v>75</v>
      </c>
      <c r="BK26">
        <v>868.73</v>
      </c>
      <c r="BL26" t="s">
        <v>74</v>
      </c>
      <c r="BM26">
        <v>4967.94</v>
      </c>
      <c r="BN26" t="s">
        <v>74</v>
      </c>
      <c r="BO26">
        <v>16778.46</v>
      </c>
      <c r="BP26" t="s">
        <v>74</v>
      </c>
      <c r="BQ26">
        <v>952.65</v>
      </c>
      <c r="BR26" t="s">
        <v>74</v>
      </c>
      <c r="BS26">
        <v>482.04</v>
      </c>
      <c r="BT26" t="s">
        <v>75</v>
      </c>
      <c r="BU26">
        <v>476.07</v>
      </c>
      <c r="BV26" t="s">
        <v>74</v>
      </c>
      <c r="BW26">
        <v>4265.17</v>
      </c>
      <c r="BX26" t="s">
        <v>74</v>
      </c>
      <c r="BY26">
        <v>9359.52</v>
      </c>
      <c r="BZ26" t="s">
        <v>75</v>
      </c>
      <c r="CA26">
        <v>591.04</v>
      </c>
      <c r="CB26" t="s">
        <v>74</v>
      </c>
      <c r="CC26">
        <v>1459.14</v>
      </c>
      <c r="CD26" t="s">
        <v>74</v>
      </c>
      <c r="CE26">
        <v>846.19</v>
      </c>
      <c r="CF26" t="s">
        <v>75</v>
      </c>
      <c r="CG26">
        <v>924.78</v>
      </c>
      <c r="CH26" t="s">
        <v>75</v>
      </c>
      <c r="CI26">
        <v>216.33</v>
      </c>
      <c r="CJ26" t="s">
        <v>75</v>
      </c>
      <c r="CK26">
        <v>588.97</v>
      </c>
      <c r="CL26" t="s">
        <v>74</v>
      </c>
      <c r="CM26">
        <v>0</v>
      </c>
      <c r="CN26" t="s">
        <v>76</v>
      </c>
      <c r="CO26" t="s">
        <v>124</v>
      </c>
    </row>
    <row r="27" spans="1:93" ht="12.75">
      <c r="A27">
        <v>25</v>
      </c>
      <c r="B27" t="s">
        <v>74</v>
      </c>
      <c r="C27">
        <v>6082.72</v>
      </c>
      <c r="D27" t="s">
        <v>75</v>
      </c>
      <c r="E27">
        <v>555</v>
      </c>
      <c r="F27" t="s">
        <v>75</v>
      </c>
      <c r="G27">
        <v>707658.02</v>
      </c>
      <c r="H27" t="s">
        <v>74</v>
      </c>
      <c r="I27">
        <v>921187.19</v>
      </c>
      <c r="J27" t="s">
        <v>75</v>
      </c>
      <c r="K27">
        <v>107767.2</v>
      </c>
      <c r="L27" t="s">
        <v>77</v>
      </c>
      <c r="M27">
        <v>336912.81</v>
      </c>
      <c r="N27" t="s">
        <v>75</v>
      </c>
      <c r="O27">
        <v>713.81</v>
      </c>
      <c r="P27" t="s">
        <v>74</v>
      </c>
      <c r="Q27">
        <v>0</v>
      </c>
      <c r="R27" t="s">
        <v>75</v>
      </c>
      <c r="S27">
        <v>1783.82</v>
      </c>
      <c r="T27" t="s">
        <v>75</v>
      </c>
      <c r="U27">
        <v>2254.99</v>
      </c>
      <c r="V27" t="s">
        <v>74</v>
      </c>
      <c r="W27">
        <v>643.79</v>
      </c>
      <c r="X27" t="s">
        <v>74</v>
      </c>
      <c r="Y27">
        <v>2233.69</v>
      </c>
      <c r="AA27">
        <v>1602.1</v>
      </c>
      <c r="AB27" t="s">
        <v>74</v>
      </c>
      <c r="AC27">
        <v>1819.08</v>
      </c>
      <c r="AD27" t="s">
        <v>75</v>
      </c>
      <c r="AE27">
        <v>7954.4</v>
      </c>
      <c r="AF27" t="s">
        <v>75</v>
      </c>
      <c r="AG27">
        <v>2500.28</v>
      </c>
      <c r="AH27" t="s">
        <v>75</v>
      </c>
      <c r="AI27">
        <v>5974.56</v>
      </c>
      <c r="AJ27" t="s">
        <v>74</v>
      </c>
      <c r="AK27">
        <v>2589.67</v>
      </c>
      <c r="AL27" t="s">
        <v>77</v>
      </c>
      <c r="AM27">
        <v>24966.14</v>
      </c>
      <c r="AN27" t="s">
        <v>74</v>
      </c>
      <c r="AO27">
        <v>1911.3</v>
      </c>
      <c r="AP27" t="s">
        <v>75</v>
      </c>
      <c r="AQ27">
        <v>1099.09</v>
      </c>
      <c r="AS27">
        <v>6754.2</v>
      </c>
      <c r="AT27" t="s">
        <v>77</v>
      </c>
      <c r="AU27">
        <v>1000.64</v>
      </c>
      <c r="AV27" t="s">
        <v>77</v>
      </c>
      <c r="AW27">
        <v>848.49</v>
      </c>
      <c r="AX27" t="s">
        <v>74</v>
      </c>
      <c r="AY27">
        <v>2726.58</v>
      </c>
      <c r="AZ27" t="s">
        <v>74</v>
      </c>
      <c r="BA27">
        <v>13860.04</v>
      </c>
      <c r="BB27" t="s">
        <v>75</v>
      </c>
      <c r="BC27">
        <v>135.13</v>
      </c>
      <c r="BD27" t="s">
        <v>75</v>
      </c>
      <c r="BE27">
        <v>457.45</v>
      </c>
      <c r="BF27" t="s">
        <v>74</v>
      </c>
      <c r="BG27">
        <v>141437.9</v>
      </c>
      <c r="BH27" t="s">
        <v>75</v>
      </c>
      <c r="BI27">
        <v>3330.39</v>
      </c>
      <c r="BJ27" t="s">
        <v>75</v>
      </c>
      <c r="BK27">
        <v>990.51</v>
      </c>
      <c r="BL27" t="s">
        <v>74</v>
      </c>
      <c r="BM27">
        <v>5933.63</v>
      </c>
      <c r="BN27" t="s">
        <v>74</v>
      </c>
      <c r="BO27">
        <v>16029.25</v>
      </c>
      <c r="BQ27">
        <v>1036.84</v>
      </c>
      <c r="BR27" t="s">
        <v>74</v>
      </c>
      <c r="BS27">
        <v>472.47</v>
      </c>
      <c r="BT27" t="s">
        <v>75</v>
      </c>
      <c r="BU27">
        <v>462.25</v>
      </c>
      <c r="BV27" t="s">
        <v>74</v>
      </c>
      <c r="BW27">
        <v>3919.14</v>
      </c>
      <c r="BX27" t="s">
        <v>75</v>
      </c>
      <c r="BY27">
        <v>9125.84</v>
      </c>
      <c r="BZ27" t="s">
        <v>77</v>
      </c>
      <c r="CA27">
        <v>635.32</v>
      </c>
      <c r="CB27" t="s">
        <v>74</v>
      </c>
      <c r="CC27">
        <v>1495.71</v>
      </c>
      <c r="CD27" t="s">
        <v>74</v>
      </c>
      <c r="CE27">
        <v>871.03</v>
      </c>
      <c r="CF27" t="s">
        <v>75</v>
      </c>
      <c r="CG27">
        <v>949.68</v>
      </c>
      <c r="CH27" t="s">
        <v>75</v>
      </c>
      <c r="CI27">
        <v>222.2</v>
      </c>
      <c r="CJ27" t="s">
        <v>75</v>
      </c>
      <c r="CK27">
        <v>643.27</v>
      </c>
      <c r="CL27" t="s">
        <v>74</v>
      </c>
      <c r="CM27">
        <v>0</v>
      </c>
      <c r="CN27" t="s">
        <v>75</v>
      </c>
      <c r="CO27">
        <v>2351547.62</v>
      </c>
    </row>
    <row r="28" spans="1:93" ht="12.75">
      <c r="A28">
        <v>26</v>
      </c>
      <c r="C28">
        <v>5775.74</v>
      </c>
      <c r="D28" t="s">
        <v>77</v>
      </c>
      <c r="E28">
        <v>523.97</v>
      </c>
      <c r="F28" t="s">
        <v>75</v>
      </c>
      <c r="G28">
        <v>649376.72</v>
      </c>
      <c r="H28" t="s">
        <v>74</v>
      </c>
      <c r="I28">
        <v>977097.03</v>
      </c>
      <c r="J28" t="s">
        <v>75</v>
      </c>
      <c r="K28">
        <v>97576.75</v>
      </c>
      <c r="L28" t="s">
        <v>77</v>
      </c>
      <c r="M28">
        <v>505899.58</v>
      </c>
      <c r="O28">
        <v>444.55</v>
      </c>
      <c r="Q28">
        <v>0</v>
      </c>
      <c r="R28" t="s">
        <v>77</v>
      </c>
      <c r="S28">
        <v>1747.44</v>
      </c>
      <c r="T28" t="s">
        <v>77</v>
      </c>
      <c r="U28">
        <v>2233.78</v>
      </c>
      <c r="W28">
        <v>625.99</v>
      </c>
      <c r="X28" t="s">
        <v>75</v>
      </c>
      <c r="Y28">
        <v>472.72</v>
      </c>
      <c r="AA28">
        <v>1550.85</v>
      </c>
      <c r="AB28" t="s">
        <v>74</v>
      </c>
      <c r="AC28">
        <v>1801.39</v>
      </c>
      <c r="AD28" t="s">
        <v>75</v>
      </c>
      <c r="AE28">
        <v>8322.09</v>
      </c>
      <c r="AF28" t="s">
        <v>75</v>
      </c>
      <c r="AG28">
        <v>2346.96</v>
      </c>
      <c r="AH28" t="s">
        <v>75</v>
      </c>
      <c r="AI28">
        <v>5113.67</v>
      </c>
      <c r="AK28">
        <v>2394.39</v>
      </c>
      <c r="AL28" t="s">
        <v>77</v>
      </c>
      <c r="AM28">
        <v>10912.77</v>
      </c>
      <c r="AO28">
        <v>1840.92</v>
      </c>
      <c r="AP28" t="s">
        <v>77</v>
      </c>
      <c r="AQ28">
        <v>1055.89</v>
      </c>
      <c r="AS28">
        <v>6188.68</v>
      </c>
      <c r="AT28" t="s">
        <v>77</v>
      </c>
      <c r="AU28">
        <v>974.1</v>
      </c>
      <c r="AV28" t="s">
        <v>75</v>
      </c>
      <c r="AW28">
        <v>792.43</v>
      </c>
      <c r="AX28" t="s">
        <v>74</v>
      </c>
      <c r="AY28">
        <v>2566.5</v>
      </c>
      <c r="AZ28" t="s">
        <v>74</v>
      </c>
      <c r="BA28">
        <v>13099.93</v>
      </c>
      <c r="BB28" t="s">
        <v>75</v>
      </c>
      <c r="BC28">
        <v>146.07</v>
      </c>
      <c r="BD28" t="s">
        <v>75</v>
      </c>
      <c r="BE28">
        <v>436.86</v>
      </c>
      <c r="BF28" t="s">
        <v>75</v>
      </c>
      <c r="BG28">
        <v>114852.72</v>
      </c>
      <c r="BH28" t="s">
        <v>75</v>
      </c>
      <c r="BI28">
        <v>7800.59</v>
      </c>
      <c r="BJ28" t="s">
        <v>75</v>
      </c>
      <c r="BK28">
        <v>889.44</v>
      </c>
      <c r="BL28" t="s">
        <v>75</v>
      </c>
      <c r="BM28">
        <v>5230.97</v>
      </c>
      <c r="BN28" t="s">
        <v>74</v>
      </c>
      <c r="BO28">
        <v>20769.04</v>
      </c>
      <c r="BQ28">
        <v>980.09</v>
      </c>
      <c r="BR28" t="s">
        <v>74</v>
      </c>
      <c r="BS28">
        <v>468.13</v>
      </c>
      <c r="BT28" t="s">
        <v>75</v>
      </c>
      <c r="BU28">
        <v>484.27</v>
      </c>
      <c r="BV28" t="s">
        <v>74</v>
      </c>
      <c r="BW28">
        <v>3356.9</v>
      </c>
      <c r="BX28" t="s">
        <v>77</v>
      </c>
      <c r="BY28">
        <v>9527.87</v>
      </c>
      <c r="BZ28" t="s">
        <v>75</v>
      </c>
      <c r="CA28">
        <v>566.06</v>
      </c>
      <c r="CC28">
        <v>1472.18</v>
      </c>
      <c r="CE28">
        <v>839.5</v>
      </c>
      <c r="CF28" t="s">
        <v>77</v>
      </c>
      <c r="CG28">
        <v>896.23</v>
      </c>
      <c r="CH28" t="s">
        <v>77</v>
      </c>
      <c r="CI28">
        <v>221.29</v>
      </c>
      <c r="CJ28" t="s">
        <v>75</v>
      </c>
      <c r="CK28">
        <v>624.76</v>
      </c>
      <c r="CL28" t="s">
        <v>74</v>
      </c>
      <c r="CM28">
        <v>0</v>
      </c>
      <c r="CN28" t="s">
        <v>75</v>
      </c>
      <c r="CO28">
        <v>2470297.81</v>
      </c>
    </row>
    <row r="29" spans="1:93" ht="12.75">
      <c r="A29">
        <v>27</v>
      </c>
      <c r="C29">
        <v>5729.21</v>
      </c>
      <c r="D29" t="s">
        <v>77</v>
      </c>
      <c r="E29">
        <v>519.96</v>
      </c>
      <c r="F29" t="s">
        <v>75</v>
      </c>
      <c r="G29">
        <v>627232.97</v>
      </c>
      <c r="H29" t="s">
        <v>74</v>
      </c>
      <c r="I29">
        <v>918350.47</v>
      </c>
      <c r="J29" t="s">
        <v>75</v>
      </c>
      <c r="K29">
        <v>93923</v>
      </c>
      <c r="L29" t="s">
        <v>77</v>
      </c>
      <c r="M29">
        <v>456691.3</v>
      </c>
      <c r="O29">
        <v>614.67</v>
      </c>
      <c r="Q29">
        <v>0</v>
      </c>
      <c r="R29" t="s">
        <v>77</v>
      </c>
      <c r="S29">
        <v>1604.28</v>
      </c>
      <c r="U29">
        <v>2171.04</v>
      </c>
      <c r="W29">
        <v>604.47</v>
      </c>
      <c r="X29" t="s">
        <v>75</v>
      </c>
      <c r="Y29">
        <v>1234.09</v>
      </c>
      <c r="AA29">
        <v>1529.61</v>
      </c>
      <c r="AB29" t="s">
        <v>74</v>
      </c>
      <c r="AC29">
        <v>1791.35</v>
      </c>
      <c r="AD29" t="s">
        <v>75</v>
      </c>
      <c r="AE29">
        <v>42406.02</v>
      </c>
      <c r="AF29" t="s">
        <v>75</v>
      </c>
      <c r="AG29">
        <v>2171.39</v>
      </c>
      <c r="AH29" t="s">
        <v>75</v>
      </c>
      <c r="AI29">
        <v>5574.24</v>
      </c>
      <c r="AK29">
        <v>2390.5</v>
      </c>
      <c r="AL29" t="s">
        <v>77</v>
      </c>
      <c r="AM29">
        <v>11169.43</v>
      </c>
      <c r="AO29">
        <v>1745.27</v>
      </c>
      <c r="AP29" t="s">
        <v>77</v>
      </c>
      <c r="AQ29">
        <v>1069.75</v>
      </c>
      <c r="AS29">
        <v>6940.02</v>
      </c>
      <c r="AT29" t="s">
        <v>77</v>
      </c>
      <c r="AU29">
        <v>953.05</v>
      </c>
      <c r="AV29" t="s">
        <v>77</v>
      </c>
      <c r="AW29">
        <v>732.38</v>
      </c>
      <c r="AX29" t="s">
        <v>75</v>
      </c>
      <c r="AY29">
        <v>2439.17</v>
      </c>
      <c r="AZ29" t="s">
        <v>74</v>
      </c>
      <c r="BA29">
        <v>12549.85</v>
      </c>
      <c r="BB29" t="s">
        <v>75</v>
      </c>
      <c r="BC29">
        <v>139.89</v>
      </c>
      <c r="BD29" t="s">
        <v>75</v>
      </c>
      <c r="BE29">
        <v>463.56</v>
      </c>
      <c r="BF29" t="s">
        <v>75</v>
      </c>
      <c r="BG29">
        <v>134962.08</v>
      </c>
      <c r="BH29" t="s">
        <v>74</v>
      </c>
      <c r="BI29">
        <v>7546.39</v>
      </c>
      <c r="BJ29" t="s">
        <v>75</v>
      </c>
      <c r="BK29">
        <v>931.59</v>
      </c>
      <c r="BL29" t="s">
        <v>75</v>
      </c>
      <c r="BM29">
        <v>3455.79</v>
      </c>
      <c r="BN29" t="s">
        <v>74</v>
      </c>
      <c r="BO29">
        <v>17856.19</v>
      </c>
      <c r="BQ29">
        <v>955.4</v>
      </c>
      <c r="BR29" t="s">
        <v>74</v>
      </c>
      <c r="BS29">
        <v>465.82</v>
      </c>
      <c r="BT29" t="s">
        <v>75</v>
      </c>
      <c r="BU29">
        <v>453.67</v>
      </c>
      <c r="BV29" t="s">
        <v>74</v>
      </c>
      <c r="BW29">
        <v>3876.99</v>
      </c>
      <c r="BX29" t="s">
        <v>77</v>
      </c>
      <c r="BY29">
        <v>8977.03</v>
      </c>
      <c r="BZ29" t="s">
        <v>75</v>
      </c>
      <c r="CA29">
        <v>548.66</v>
      </c>
      <c r="CC29">
        <v>1465.38</v>
      </c>
      <c r="CD29" t="s">
        <v>77</v>
      </c>
      <c r="CE29">
        <v>842.9</v>
      </c>
      <c r="CF29" t="s">
        <v>77</v>
      </c>
      <c r="CG29">
        <v>902.1</v>
      </c>
      <c r="CH29" t="s">
        <v>77</v>
      </c>
      <c r="CI29">
        <v>212.99</v>
      </c>
      <c r="CJ29" t="s">
        <v>75</v>
      </c>
      <c r="CK29">
        <v>593.48</v>
      </c>
      <c r="CL29" t="s">
        <v>74</v>
      </c>
      <c r="CM29">
        <v>0</v>
      </c>
      <c r="CN29" t="s">
        <v>75</v>
      </c>
      <c r="CO29">
        <v>2386787.39</v>
      </c>
    </row>
    <row r="30" spans="1:93" ht="12.75">
      <c r="A30">
        <v>28</v>
      </c>
      <c r="C30">
        <v>5834.58</v>
      </c>
      <c r="D30" t="s">
        <v>77</v>
      </c>
      <c r="E30">
        <v>527.98</v>
      </c>
      <c r="F30" t="s">
        <v>75</v>
      </c>
      <c r="G30">
        <v>681380.33</v>
      </c>
      <c r="H30" t="s">
        <v>74</v>
      </c>
      <c r="I30">
        <v>919709.44</v>
      </c>
      <c r="J30" t="s">
        <v>75</v>
      </c>
      <c r="K30">
        <v>97544.95</v>
      </c>
      <c r="L30" t="s">
        <v>77</v>
      </c>
      <c r="M30">
        <v>410447.51</v>
      </c>
      <c r="O30">
        <v>504.77</v>
      </c>
      <c r="Q30">
        <v>0</v>
      </c>
      <c r="R30" t="s">
        <v>77</v>
      </c>
      <c r="S30">
        <v>1731.64</v>
      </c>
      <c r="T30" t="s">
        <v>77</v>
      </c>
      <c r="U30">
        <v>2214.48</v>
      </c>
      <c r="W30">
        <v>608.24</v>
      </c>
      <c r="X30" t="s">
        <v>74</v>
      </c>
      <c r="Y30">
        <v>2246.4</v>
      </c>
      <c r="AA30">
        <v>1559.6</v>
      </c>
      <c r="AB30" t="s">
        <v>74</v>
      </c>
      <c r="AC30">
        <v>1798.99</v>
      </c>
      <c r="AD30" t="s">
        <v>75</v>
      </c>
      <c r="AE30">
        <v>53998.85</v>
      </c>
      <c r="AF30" t="s">
        <v>75</v>
      </c>
      <c r="AG30">
        <v>2180.12</v>
      </c>
      <c r="AH30" t="s">
        <v>75</v>
      </c>
      <c r="AI30">
        <v>5750.57</v>
      </c>
      <c r="AK30">
        <v>2401.4</v>
      </c>
      <c r="AL30" t="s">
        <v>77</v>
      </c>
      <c r="AM30">
        <v>12088.28</v>
      </c>
      <c r="AO30">
        <v>1721.55</v>
      </c>
      <c r="AP30" t="s">
        <v>77</v>
      </c>
      <c r="AQ30">
        <v>1030.6</v>
      </c>
      <c r="AS30">
        <v>6908.78</v>
      </c>
      <c r="AT30" t="s">
        <v>77</v>
      </c>
      <c r="AU30">
        <v>958.8</v>
      </c>
      <c r="AV30" t="s">
        <v>75</v>
      </c>
      <c r="AW30">
        <v>786.31</v>
      </c>
      <c r="AX30" t="s">
        <v>74</v>
      </c>
      <c r="AY30">
        <v>2499.14</v>
      </c>
      <c r="AZ30" t="s">
        <v>75</v>
      </c>
      <c r="BA30">
        <v>12988.25</v>
      </c>
      <c r="BB30" t="s">
        <v>75</v>
      </c>
      <c r="BC30">
        <v>174.07</v>
      </c>
      <c r="BD30" t="s">
        <v>75</v>
      </c>
      <c r="BE30">
        <v>457.38</v>
      </c>
      <c r="BF30" t="s">
        <v>75</v>
      </c>
      <c r="BG30">
        <v>128314.68</v>
      </c>
      <c r="BH30" t="s">
        <v>75</v>
      </c>
      <c r="BI30">
        <v>7261.47</v>
      </c>
      <c r="BJ30" t="s">
        <v>74</v>
      </c>
      <c r="BK30">
        <v>1210.57</v>
      </c>
      <c r="BL30" t="s">
        <v>75</v>
      </c>
      <c r="BM30">
        <v>3305.26</v>
      </c>
      <c r="BN30" t="s">
        <v>74</v>
      </c>
      <c r="BO30">
        <v>23736.14</v>
      </c>
      <c r="BQ30">
        <v>965.1</v>
      </c>
      <c r="BR30" t="s">
        <v>75</v>
      </c>
      <c r="BS30">
        <v>435.91</v>
      </c>
      <c r="BT30" t="s">
        <v>75</v>
      </c>
      <c r="BU30">
        <v>472.06</v>
      </c>
      <c r="BV30" t="s">
        <v>74</v>
      </c>
      <c r="BW30">
        <v>3661.43</v>
      </c>
      <c r="BY30">
        <v>9883.02</v>
      </c>
      <c r="BZ30" t="s">
        <v>75</v>
      </c>
      <c r="CA30">
        <v>527.66</v>
      </c>
      <c r="CC30">
        <v>1494.22</v>
      </c>
      <c r="CE30">
        <v>851.71</v>
      </c>
      <c r="CF30" t="s">
        <v>77</v>
      </c>
      <c r="CG30">
        <v>909.54</v>
      </c>
      <c r="CH30" t="s">
        <v>77</v>
      </c>
      <c r="CI30">
        <v>196.54</v>
      </c>
      <c r="CJ30" t="s">
        <v>75</v>
      </c>
      <c r="CK30">
        <v>535.09</v>
      </c>
      <c r="CL30" t="s">
        <v>74</v>
      </c>
      <c r="CM30">
        <v>0</v>
      </c>
      <c r="CN30" t="s">
        <v>75</v>
      </c>
      <c r="CO30">
        <v>2413813.43</v>
      </c>
    </row>
    <row r="31" spans="1:93" ht="12.75">
      <c r="A31">
        <v>29</v>
      </c>
      <c r="B31" t="s">
        <v>76</v>
      </c>
      <c r="C31">
        <v>5308.79</v>
      </c>
      <c r="D31" t="s">
        <v>77</v>
      </c>
      <c r="E31">
        <v>521.28</v>
      </c>
      <c r="F31" t="s">
        <v>75</v>
      </c>
      <c r="G31">
        <v>711092.72</v>
      </c>
      <c r="H31" t="s">
        <v>74</v>
      </c>
      <c r="I31">
        <v>1013438.31</v>
      </c>
      <c r="J31" t="s">
        <v>75</v>
      </c>
      <c r="K31">
        <v>112804.56</v>
      </c>
      <c r="L31" t="s">
        <v>77</v>
      </c>
      <c r="M31">
        <v>494505.04</v>
      </c>
      <c r="N31" t="s">
        <v>77</v>
      </c>
      <c r="O31">
        <v>993.05</v>
      </c>
      <c r="Q31">
        <v>0</v>
      </c>
      <c r="R31" t="s">
        <v>77</v>
      </c>
      <c r="S31">
        <v>1763.03</v>
      </c>
      <c r="T31" t="s">
        <v>77</v>
      </c>
      <c r="U31">
        <v>2243.41</v>
      </c>
      <c r="W31">
        <v>603</v>
      </c>
      <c r="X31" t="s">
        <v>74</v>
      </c>
      <c r="Y31">
        <v>2367.85</v>
      </c>
      <c r="AA31">
        <v>1519.08</v>
      </c>
      <c r="AB31" t="s">
        <v>74</v>
      </c>
      <c r="AC31">
        <v>1792.12</v>
      </c>
      <c r="AD31" t="s">
        <v>75</v>
      </c>
      <c r="AE31">
        <v>71698.37</v>
      </c>
      <c r="AF31" t="s">
        <v>74</v>
      </c>
      <c r="AG31">
        <v>1843.5</v>
      </c>
      <c r="AH31" t="s">
        <v>75</v>
      </c>
      <c r="AI31">
        <v>5521.75</v>
      </c>
      <c r="AK31">
        <v>2409.53</v>
      </c>
      <c r="AL31" t="s">
        <v>77</v>
      </c>
      <c r="AM31">
        <v>42410.85</v>
      </c>
      <c r="AO31">
        <v>1731.41</v>
      </c>
      <c r="AP31" t="s">
        <v>77</v>
      </c>
      <c r="AQ31">
        <v>1099.35</v>
      </c>
      <c r="AS31">
        <v>6515.56</v>
      </c>
      <c r="AT31" t="s">
        <v>77</v>
      </c>
      <c r="AU31">
        <v>944.63</v>
      </c>
      <c r="AV31" t="s">
        <v>75</v>
      </c>
      <c r="AW31">
        <v>759.38</v>
      </c>
      <c r="AX31" t="s">
        <v>75</v>
      </c>
      <c r="AY31">
        <v>2533.66</v>
      </c>
      <c r="AZ31" t="s">
        <v>75</v>
      </c>
      <c r="BA31">
        <v>13414.37</v>
      </c>
      <c r="BB31" t="s">
        <v>75</v>
      </c>
      <c r="BC31">
        <v>138.33</v>
      </c>
      <c r="BD31" t="s">
        <v>75</v>
      </c>
      <c r="BE31">
        <v>469.69</v>
      </c>
      <c r="BF31" t="s">
        <v>76</v>
      </c>
      <c r="BG31">
        <v>139355.25</v>
      </c>
      <c r="BH31" t="s">
        <v>74</v>
      </c>
      <c r="BI31">
        <v>7945.05</v>
      </c>
      <c r="BJ31" t="s">
        <v>74</v>
      </c>
      <c r="BK31">
        <v>947.03</v>
      </c>
      <c r="BL31" t="s">
        <v>75</v>
      </c>
      <c r="BM31">
        <v>4093.29</v>
      </c>
      <c r="BN31" t="s">
        <v>74</v>
      </c>
      <c r="BO31">
        <v>19250.69</v>
      </c>
      <c r="BP31" t="s">
        <v>74</v>
      </c>
      <c r="BQ31">
        <v>985.92</v>
      </c>
      <c r="BR31" t="s">
        <v>74</v>
      </c>
      <c r="BS31">
        <v>454.24</v>
      </c>
      <c r="BT31" t="s">
        <v>75</v>
      </c>
      <c r="BU31">
        <v>477.4</v>
      </c>
      <c r="BV31" t="s">
        <v>75</v>
      </c>
      <c r="BW31">
        <v>3491.55</v>
      </c>
      <c r="BY31">
        <v>9799.8</v>
      </c>
      <c r="BZ31" t="s">
        <v>75</v>
      </c>
      <c r="CA31">
        <v>584.64</v>
      </c>
      <c r="CC31">
        <v>1501.99</v>
      </c>
      <c r="CE31">
        <v>839.85</v>
      </c>
      <c r="CF31" t="s">
        <v>77</v>
      </c>
      <c r="CG31">
        <v>935.72</v>
      </c>
      <c r="CH31" t="s">
        <v>77</v>
      </c>
      <c r="CI31">
        <v>209.95</v>
      </c>
      <c r="CJ31" t="s">
        <v>75</v>
      </c>
      <c r="CK31">
        <v>599.88</v>
      </c>
      <c r="CL31" t="s">
        <v>74</v>
      </c>
      <c r="CM31">
        <v>0</v>
      </c>
      <c r="CN31" t="s">
        <v>76</v>
      </c>
      <c r="CO31" t="s">
        <v>125</v>
      </c>
    </row>
    <row r="32" spans="1:93" ht="12.75">
      <c r="A32">
        <v>30</v>
      </c>
      <c r="B32" t="s">
        <v>74</v>
      </c>
      <c r="C32">
        <v>6279.81</v>
      </c>
      <c r="D32" t="s">
        <v>75</v>
      </c>
      <c r="E32">
        <v>536.67</v>
      </c>
      <c r="F32" t="s">
        <v>75</v>
      </c>
      <c r="G32">
        <v>698194.13</v>
      </c>
      <c r="H32" t="s">
        <v>74</v>
      </c>
      <c r="I32">
        <v>1028345.88</v>
      </c>
      <c r="J32" t="s">
        <v>75</v>
      </c>
      <c r="K32">
        <v>114749.78</v>
      </c>
      <c r="L32" t="s">
        <v>75</v>
      </c>
      <c r="M32">
        <v>496411.01</v>
      </c>
      <c r="N32" t="s">
        <v>76</v>
      </c>
      <c r="O32">
        <v>733.46</v>
      </c>
      <c r="P32" t="s">
        <v>74</v>
      </c>
      <c r="Q32">
        <v>0</v>
      </c>
      <c r="R32" t="s">
        <v>75</v>
      </c>
      <c r="S32">
        <v>1764.41</v>
      </c>
      <c r="T32" t="s">
        <v>75</v>
      </c>
      <c r="U32">
        <v>2289.19</v>
      </c>
      <c r="V32" t="s">
        <v>74</v>
      </c>
      <c r="W32">
        <v>609.08</v>
      </c>
      <c r="X32" t="s">
        <v>74</v>
      </c>
      <c r="Y32">
        <v>2541.43</v>
      </c>
      <c r="Z32" t="s">
        <v>74</v>
      </c>
      <c r="AA32">
        <v>1587.73</v>
      </c>
      <c r="AB32" t="s">
        <v>74</v>
      </c>
      <c r="AC32">
        <v>1794.35</v>
      </c>
      <c r="AD32" t="s">
        <v>75</v>
      </c>
      <c r="AE32">
        <v>212545.72</v>
      </c>
      <c r="AF32" t="s">
        <v>74</v>
      </c>
      <c r="AG32">
        <v>2358.17</v>
      </c>
      <c r="AH32" t="s">
        <v>75</v>
      </c>
      <c r="AI32">
        <v>5798.01</v>
      </c>
      <c r="AJ32" t="s">
        <v>74</v>
      </c>
      <c r="AK32">
        <v>2548.12</v>
      </c>
      <c r="AL32" t="s">
        <v>75</v>
      </c>
      <c r="AM32">
        <v>13644.94</v>
      </c>
      <c r="AN32" t="s">
        <v>74</v>
      </c>
      <c r="AO32">
        <v>1803.39</v>
      </c>
      <c r="AP32" t="s">
        <v>75</v>
      </c>
      <c r="AQ32">
        <v>1098.5</v>
      </c>
      <c r="AR32" t="s">
        <v>74</v>
      </c>
      <c r="AS32">
        <v>6947.27</v>
      </c>
      <c r="AT32" t="s">
        <v>76</v>
      </c>
      <c r="AU32">
        <v>970.73</v>
      </c>
      <c r="AV32" t="s">
        <v>75</v>
      </c>
      <c r="AW32">
        <v>783.51</v>
      </c>
      <c r="AX32" t="s">
        <v>75</v>
      </c>
      <c r="AY32">
        <v>2647.04</v>
      </c>
      <c r="AZ32" t="s">
        <v>74</v>
      </c>
      <c r="BA32">
        <v>16318.43</v>
      </c>
      <c r="BB32" t="s">
        <v>75</v>
      </c>
      <c r="BC32">
        <v>170.05</v>
      </c>
      <c r="BD32" t="s">
        <v>75</v>
      </c>
      <c r="BE32">
        <v>478.95</v>
      </c>
      <c r="BF32" t="s">
        <v>75</v>
      </c>
      <c r="BG32">
        <v>132251.3</v>
      </c>
      <c r="BH32" t="s">
        <v>75</v>
      </c>
      <c r="BI32">
        <v>7742.77</v>
      </c>
      <c r="BJ32" t="s">
        <v>74</v>
      </c>
      <c r="BK32">
        <v>937.07</v>
      </c>
      <c r="BL32" t="s">
        <v>75</v>
      </c>
      <c r="BM32">
        <v>3634.41</v>
      </c>
      <c r="BN32" t="s">
        <v>74</v>
      </c>
      <c r="BO32">
        <v>18378.76</v>
      </c>
      <c r="BP32" t="s">
        <v>74</v>
      </c>
      <c r="BQ32">
        <v>960.34</v>
      </c>
      <c r="BR32" t="s">
        <v>74</v>
      </c>
      <c r="BS32">
        <v>449.75</v>
      </c>
      <c r="BT32" t="s">
        <v>75</v>
      </c>
      <c r="BU32">
        <v>491.41</v>
      </c>
      <c r="BV32" t="s">
        <v>75</v>
      </c>
      <c r="BW32">
        <v>3541.38</v>
      </c>
      <c r="BX32" t="s">
        <v>74</v>
      </c>
      <c r="BY32">
        <v>9988.28</v>
      </c>
      <c r="BZ32" t="s">
        <v>75</v>
      </c>
      <c r="CA32">
        <v>610.89</v>
      </c>
      <c r="CB32" t="s">
        <v>74</v>
      </c>
      <c r="CC32">
        <v>1549.04</v>
      </c>
      <c r="CD32" t="s">
        <v>74</v>
      </c>
      <c r="CE32">
        <v>873.94</v>
      </c>
      <c r="CF32" t="s">
        <v>75</v>
      </c>
      <c r="CG32">
        <v>904.78</v>
      </c>
      <c r="CH32" t="s">
        <v>75</v>
      </c>
      <c r="CI32">
        <v>217.23</v>
      </c>
      <c r="CJ32" t="s">
        <v>75</v>
      </c>
      <c r="CK32">
        <v>641.84</v>
      </c>
      <c r="CL32" t="s">
        <v>74</v>
      </c>
      <c r="CM32">
        <v>0</v>
      </c>
      <c r="CN32" t="s">
        <v>76</v>
      </c>
      <c r="CO32" t="s">
        <v>126</v>
      </c>
    </row>
    <row r="35" ht="12.75">
      <c r="CM35">
        <f>20.52+12.572</f>
        <v>33.092</v>
      </c>
    </row>
    <row r="36" ht="12.75">
      <c r="BQ36">
        <f>BO20+CM20</f>
        <v>17766.4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2016-07-02T04:37:36Z</cp:lastPrinted>
  <dcterms:created xsi:type="dcterms:W3CDTF">2010-01-29T08:37:16Z</dcterms:created>
  <dcterms:modified xsi:type="dcterms:W3CDTF">2016-07-22T09:28:18Z</dcterms:modified>
  <cp:category/>
  <cp:version/>
  <cp:contentType/>
  <cp:contentStatus/>
</cp:coreProperties>
</file>