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<sst xmlns="http://schemas.openxmlformats.org/spreadsheetml/2006/main" count="115" uniqueCount="77">
  <si>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</si>
  <si>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</si>
  <si>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</si>
  <si>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</si>
  <si>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</si>
  <si>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</si>
  <si>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</si>
  <si>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</si>
  <si>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</si>
  <si>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</si>
  <si>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</si>
  <si>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</si>
  <si>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</si>
  <si>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</si>
  <si>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</si>
  <si>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</si>
  <si>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</si>
  <si>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</si>
  <si>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</si>
  <si>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</si>
  <si>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</si>
  <si>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</si>
  <si>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</si>
  <si>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</si>
  <si>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</si>
  <si>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</si>
  <si>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</si>
  <si>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</si>
  <si>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</si>
  <si>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</si>
  <si>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</si>
  <si>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</si>
  <si>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</si>
  <si>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</si>
  <si>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</si>
  <si>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</si>
  <si>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</si>
  <si>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</si>
  <si>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</si>
  <si>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</si>
  <si>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</si>
  <si>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</si>
  <si>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</si>
  <si>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</si>
  <si>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</si>
  <si>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</si>
  <si>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</si>
  <si>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</si>
  <si>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</si>
  <si>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</si>
  <si>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</si>
  <si>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</si>
  <si>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</si>
  <si>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</si>
  <si>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</si>
  <si>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</si>
  <si>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</si>
  <si>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</si>
  <si>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</si>
  <si>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</si>
  <si>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</si>
  <si>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</si>
  <si>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</si>
  <si>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</si>
  <si>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</si>
  <si>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>A</t>
  </si>
  <si>
    <t xml:space="preserve"> B</t>
  </si>
  <si>
    <t>AB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</si>
  <si>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</si>
  <si>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</si>
  <si>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t xml:space="preserve">В.о. начальника  Краматорського    ЛВУМГ  </t>
  </si>
  <si>
    <t>В.В. Пархоменко</t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</si>
  <si>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01.06.2016р. по 30.06.2016р.</t>
    </r>
  </si>
  <si>
    <t xml:space="preserve">Ю.О. Головко </t>
  </si>
  <si>
    <t>М.О. Єрьоменко</t>
  </si>
  <si>
    <t>Данные по объекту Покровское село (осн.) за 6/16.</t>
  </si>
  <si>
    <t xml:space="preserve"> Ro, кг/м3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</si>
</sst>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sz val="10"/>
      <color indexed="10"/>
      <name val="Arial Cyr"/>
      <family val="0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87" fillId="0" borderId="0" xfId="0" applyFont="1" applyBorder="1" applyAlignment="1">
      <alignment horizontal="left"/>
    </xf>
    <xf numFmtId="0" fontId="92" fillId="0" borderId="0" xfId="0" applyFont="1" applyAlignment="1">
      <alignment/>
    </xf>
    <xf numFmtId="0" fontId="93" fillId="0" borderId="10" xfId="0" applyFont="1" applyFill="1" applyBorder="1" applyAlignment="1">
      <alignment horizontal="center" vertical="top" wrapText="1"/>
    </xf>
    <xf numFmtId="179" fontId="93" fillId="0" borderId="10" xfId="0" applyNumberFormat="1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94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7">
      <selection activeCell="C45" sqref="C45:Y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7"/>
      <c r="C6" s="97" t="s">
        <v>18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</row>
    <row r="7" spans="2:27" ht="18" customHeight="1">
      <c r="B7" s="95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51"/>
      <c r="AA7" s="51"/>
    </row>
    <row r="8" spans="2:27" ht="18" customHeight="1">
      <c r="B8" s="102" t="s">
        <v>72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99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90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100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90"/>
      <c r="D12" s="94"/>
      <c r="E12" s="94"/>
      <c r="F12" s="94"/>
      <c r="G12" s="94"/>
      <c r="H12" s="94"/>
      <c r="I12" s="94"/>
      <c r="J12" s="94"/>
      <c r="K12" s="94"/>
      <c r="L12" s="94"/>
      <c r="M12" s="92"/>
      <c r="N12" s="92"/>
      <c r="O12" s="92"/>
      <c r="P12" s="92"/>
      <c r="Q12" s="92"/>
      <c r="R12" s="92"/>
      <c r="S12" s="92"/>
      <c r="T12" s="92"/>
      <c r="U12" s="100"/>
      <c r="V12" s="92"/>
      <c r="W12" s="92"/>
      <c r="X12" s="92"/>
      <c r="Y12" s="92"/>
      <c r="Z12" s="3"/>
      <c r="AB12" s="6"/>
      <c r="AC12"/>
    </row>
    <row r="13" spans="2:29" ht="30" customHeight="1">
      <c r="B13" s="96"/>
      <c r="C13" s="90"/>
      <c r="D13" s="94"/>
      <c r="E13" s="94"/>
      <c r="F13" s="94"/>
      <c r="G13" s="94"/>
      <c r="H13" s="94"/>
      <c r="I13" s="94"/>
      <c r="J13" s="94"/>
      <c r="K13" s="94"/>
      <c r="L13" s="94"/>
      <c r="M13" s="93"/>
      <c r="N13" s="93"/>
      <c r="O13" s="93"/>
      <c r="P13" s="93"/>
      <c r="Q13" s="93"/>
      <c r="R13" s="93"/>
      <c r="S13" s="93"/>
      <c r="T13" s="93"/>
      <c r="U13" s="101"/>
      <c r="V13" s="93"/>
      <c r="W13" s="93"/>
      <c r="X13" s="93"/>
      <c r="Y13" s="93"/>
      <c r="Z13" s="3"/>
      <c r="AB13" s="6"/>
      <c r="AC13"/>
    </row>
    <row r="14" spans="2:29" ht="12.75">
      <c r="B14" s="17">
        <v>1</v>
      </c>
      <c r="C14" s="53">
        <v>92.4846</v>
      </c>
      <c r="D14" s="53">
        <v>4.0552</v>
      </c>
      <c r="E14" s="53">
        <v>1.0099</v>
      </c>
      <c r="F14" s="53">
        <v>0.132</v>
      </c>
      <c r="G14" s="53">
        <v>0.221</v>
      </c>
      <c r="H14" s="53">
        <v>0.0055</v>
      </c>
      <c r="I14" s="53">
        <v>0.0753</v>
      </c>
      <c r="J14" s="53">
        <v>0.0603</v>
      </c>
      <c r="K14" s="53">
        <v>0.1167</v>
      </c>
      <c r="L14" s="53">
        <v>0.0085</v>
      </c>
      <c r="M14" s="53">
        <v>1.5229</v>
      </c>
      <c r="N14" s="53">
        <v>0.3081</v>
      </c>
      <c r="O14" s="53">
        <v>0.7313</v>
      </c>
      <c r="P14" s="54">
        <v>34.97</v>
      </c>
      <c r="Q14" s="55">
        <v>8353</v>
      </c>
      <c r="R14" s="54">
        <v>38.72</v>
      </c>
      <c r="S14" s="56">
        <v>9249</v>
      </c>
      <c r="T14" s="54">
        <v>49.81</v>
      </c>
      <c r="U14" s="9"/>
      <c r="V14" s="9"/>
      <c r="W14" s="60"/>
      <c r="X14" s="43"/>
      <c r="Y14" s="18"/>
      <c r="AA14" s="4">
        <f aca="true" t="shared" si="0" ref="AA14:AA43">SUM(C14:N14)</f>
        <v>100</v>
      </c>
      <c r="AB14" s="31" t="str">
        <f>IF(AA14=100,"ОК"," ")</f>
        <v>ОК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0.7315</v>
      </c>
      <c r="P15" s="54"/>
      <c r="Q15" s="55"/>
      <c r="R15" s="54"/>
      <c r="S15" s="56"/>
      <c r="T15" s="54"/>
      <c r="U15" s="9"/>
      <c r="V15" s="9"/>
      <c r="W15" s="60"/>
      <c r="X15" s="43"/>
      <c r="Y15" s="18"/>
      <c r="AA15" s="4">
        <f t="shared" si="0"/>
        <v>0</v>
      </c>
      <c r="AB15" s="31" t="str">
        <f>IF(AA15=100,"ОК"," ")</f>
        <v> </v>
      </c>
      <c r="AC15"/>
    </row>
    <row r="16" spans="2:29" ht="12.75">
      <c r="B16" s="17">
        <v>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v>0.7315</v>
      </c>
      <c r="P16" s="54"/>
      <c r="Q16" s="55"/>
      <c r="R16" s="54"/>
      <c r="S16" s="56"/>
      <c r="T16" s="54"/>
      <c r="U16" s="9"/>
      <c r="V16" s="9"/>
      <c r="W16" s="60"/>
      <c r="X16" s="18"/>
      <c r="Y16" s="18"/>
      <c r="AA16" s="4">
        <f t="shared" si="0"/>
        <v>0</v>
      </c>
      <c r="AB16" s="31" t="str">
        <f>IF(AA16=100,"ОК"," ")</f>
        <v> </v>
      </c>
      <c r="AC16"/>
    </row>
    <row r="17" spans="2:29" ht="12.75" customHeight="1">
      <c r="B17" s="52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v>0.7311</v>
      </c>
      <c r="P17" s="54"/>
      <c r="Q17" s="55"/>
      <c r="R17" s="54"/>
      <c r="S17" s="56"/>
      <c r="T17" s="54"/>
      <c r="U17" s="54"/>
      <c r="V17" s="56"/>
      <c r="W17" s="76"/>
      <c r="X17" s="83"/>
      <c r="Y17" s="84"/>
      <c r="AA17" s="4">
        <f>SUM(C17:N17)</f>
        <v>0</v>
      </c>
      <c r="AB17" s="31" t="str">
        <f>IF(AA17=100,"ОК"," ")</f>
        <v> </v>
      </c>
      <c r="AC17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0.7312</v>
      </c>
      <c r="P18" s="54"/>
      <c r="Q18" s="55"/>
      <c r="R18" s="54"/>
      <c r="S18" s="56"/>
      <c r="T18" s="54"/>
      <c r="U18" s="9"/>
      <c r="V18" s="9"/>
      <c r="W18" s="60"/>
      <c r="X18" s="43"/>
      <c r="Y18" s="18"/>
      <c r="AA18" s="4">
        <f t="shared" si="0"/>
        <v>0</v>
      </c>
      <c r="AB18" s="31" t="str">
        <f aca="true" t="shared" si="1" ref="AB18:AB43">IF(AA18=100,"ОК"," ")</f>
        <v> </v>
      </c>
      <c r="AC18"/>
    </row>
    <row r="19" spans="2:29" ht="12.75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0.7315</v>
      </c>
      <c r="P19" s="54"/>
      <c r="Q19" s="55"/>
      <c r="R19" s="54"/>
      <c r="S19" s="56"/>
      <c r="T19" s="54"/>
      <c r="U19" s="9"/>
      <c r="V19" s="9"/>
      <c r="W19" s="60"/>
      <c r="X19" s="43"/>
      <c r="Y19" s="18"/>
      <c r="AA19" s="4">
        <f t="shared" si="0"/>
        <v>0</v>
      </c>
      <c r="AB19" s="31" t="str">
        <f t="shared" si="1"/>
        <v> </v>
      </c>
      <c r="AC19"/>
    </row>
    <row r="20" spans="2:29" ht="12.75">
      <c r="B20" s="17">
        <v>7</v>
      </c>
      <c r="C20" s="53">
        <v>92.4679</v>
      </c>
      <c r="D20" s="53">
        <v>4.1147</v>
      </c>
      <c r="E20" s="53">
        <v>1.0042</v>
      </c>
      <c r="F20" s="53">
        <v>0.1269</v>
      </c>
      <c r="G20" s="53">
        <v>0.21</v>
      </c>
      <c r="H20" s="53">
        <v>0.0193</v>
      </c>
      <c r="I20" s="53">
        <v>0.0562</v>
      </c>
      <c r="J20" s="53">
        <v>0.045</v>
      </c>
      <c r="K20" s="53">
        <v>0.0784</v>
      </c>
      <c r="L20" s="53">
        <v>0.0083</v>
      </c>
      <c r="M20" s="53">
        <v>1.5808</v>
      </c>
      <c r="N20" s="53">
        <v>0.2883</v>
      </c>
      <c r="O20" s="53">
        <v>0.7316</v>
      </c>
      <c r="P20" s="54">
        <v>34.89</v>
      </c>
      <c r="Q20" s="55">
        <v>8333</v>
      </c>
      <c r="R20" s="54">
        <v>38.63</v>
      </c>
      <c r="S20" s="55">
        <v>9227</v>
      </c>
      <c r="T20" s="54">
        <v>49.74</v>
      </c>
      <c r="U20" s="56"/>
      <c r="V20" s="56"/>
      <c r="W20" s="85" t="s">
        <v>50</v>
      </c>
      <c r="X20" s="58">
        <v>0.006</v>
      </c>
      <c r="Y20" s="59">
        <v>0.0001</v>
      </c>
      <c r="AA20" s="4">
        <f t="shared" si="0"/>
        <v>100.00000000000001</v>
      </c>
      <c r="AB20" s="31" t="str">
        <f t="shared" si="1"/>
        <v>ОК</v>
      </c>
      <c r="AC20"/>
    </row>
    <row r="21" spans="2:29" ht="12.75">
      <c r="B21" s="17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v>0.7317</v>
      </c>
      <c r="P21" s="54"/>
      <c r="Q21" s="55"/>
      <c r="R21" s="54"/>
      <c r="S21" s="55"/>
      <c r="T21" s="54"/>
      <c r="U21" s="9"/>
      <c r="V21" s="9"/>
      <c r="W21" s="60"/>
      <c r="X21" s="43"/>
      <c r="Y21" s="18"/>
      <c r="AA21" s="4">
        <f t="shared" si="0"/>
        <v>0</v>
      </c>
      <c r="AB21" s="31" t="str">
        <f t="shared" si="1"/>
        <v> </v>
      </c>
      <c r="AC21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0.7317</v>
      </c>
      <c r="P22" s="54"/>
      <c r="Q22" s="55"/>
      <c r="R22" s="54"/>
      <c r="S22" s="55"/>
      <c r="T22" s="54"/>
      <c r="U22" s="9"/>
      <c r="V22" s="9"/>
      <c r="W22" s="86"/>
      <c r="X22" s="45"/>
      <c r="Y22" s="45"/>
      <c r="AA22" s="4">
        <f t="shared" si="0"/>
        <v>0</v>
      </c>
      <c r="AB22" s="31" t="str">
        <f t="shared" si="1"/>
        <v> </v>
      </c>
      <c r="AC22"/>
    </row>
    <row r="23" spans="2:29" ht="12.75">
      <c r="B23" s="17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0.7315</v>
      </c>
      <c r="P23" s="54"/>
      <c r="Q23" s="55"/>
      <c r="R23" s="54"/>
      <c r="S23" s="55"/>
      <c r="T23" s="54"/>
      <c r="U23" s="56"/>
      <c r="V23" s="56"/>
      <c r="W23" s="76"/>
      <c r="X23" s="83"/>
      <c r="Y23" s="84"/>
      <c r="AA23" s="4">
        <f t="shared" si="0"/>
        <v>0</v>
      </c>
      <c r="AB23" s="31" t="str">
        <f t="shared" si="1"/>
        <v> </v>
      </c>
      <c r="AC23"/>
    </row>
    <row r="24" spans="2:29" ht="12.75">
      <c r="B24" s="17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v>0.7314</v>
      </c>
      <c r="P24" s="54"/>
      <c r="Q24" s="55"/>
      <c r="R24" s="54"/>
      <c r="S24" s="55"/>
      <c r="T24" s="54"/>
      <c r="U24" s="9"/>
      <c r="V24" s="9"/>
      <c r="W24" s="60"/>
      <c r="X24" s="43"/>
      <c r="Y24" s="18"/>
      <c r="AA24" s="4">
        <f t="shared" si="0"/>
        <v>0</v>
      </c>
      <c r="AB24" s="31" t="str">
        <f t="shared" si="1"/>
        <v> </v>
      </c>
      <c r="AC24"/>
    </row>
    <row r="25" spans="2:29" ht="12.75">
      <c r="B25" s="52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>
        <v>0.7312</v>
      </c>
      <c r="P25" s="54"/>
      <c r="Q25" s="55"/>
      <c r="R25" s="54"/>
      <c r="S25" s="55"/>
      <c r="T25" s="54"/>
      <c r="U25" s="54"/>
      <c r="V25" s="9"/>
      <c r="W25" s="60"/>
      <c r="X25" s="43"/>
      <c r="Y25" s="18"/>
      <c r="AA25" s="4">
        <f t="shared" si="0"/>
        <v>0</v>
      </c>
      <c r="AB25" s="31" t="str">
        <f t="shared" si="1"/>
        <v> </v>
      </c>
      <c r="AC25"/>
    </row>
    <row r="26" spans="2:29" ht="12.75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0.7316</v>
      </c>
      <c r="P26" s="54"/>
      <c r="Q26" s="55"/>
      <c r="R26" s="54"/>
      <c r="S26" s="55"/>
      <c r="T26" s="54"/>
      <c r="U26" s="9"/>
      <c r="V26" s="9"/>
      <c r="W26" s="60"/>
      <c r="X26" s="43"/>
      <c r="Y26" s="18"/>
      <c r="AA26" s="4">
        <f t="shared" si="0"/>
        <v>0</v>
      </c>
      <c r="AB26" s="31" t="str">
        <f t="shared" si="1"/>
        <v> </v>
      </c>
      <c r="AC26"/>
    </row>
    <row r="27" spans="2:29" ht="12.75">
      <c r="B27" s="52">
        <v>14</v>
      </c>
      <c r="C27" s="53">
        <v>92.5312</v>
      </c>
      <c r="D27" s="53">
        <v>4.0812</v>
      </c>
      <c r="E27" s="53">
        <v>0.9801</v>
      </c>
      <c r="F27" s="53">
        <v>0.1266</v>
      </c>
      <c r="G27" s="53">
        <v>0.2067</v>
      </c>
      <c r="H27" s="53">
        <v>0.0195</v>
      </c>
      <c r="I27" s="53">
        <v>0.0613</v>
      </c>
      <c r="J27" s="53">
        <v>0.0515</v>
      </c>
      <c r="K27" s="53">
        <v>0.1178</v>
      </c>
      <c r="L27" s="53">
        <v>0.0096</v>
      </c>
      <c r="M27" s="53">
        <v>1.5465</v>
      </c>
      <c r="N27" s="53">
        <v>0.268</v>
      </c>
      <c r="O27" s="53">
        <v>0.7313</v>
      </c>
      <c r="P27" s="54">
        <v>34.94</v>
      </c>
      <c r="Q27" s="55">
        <v>8346</v>
      </c>
      <c r="R27" s="54">
        <v>38.69</v>
      </c>
      <c r="S27" s="56">
        <v>9242</v>
      </c>
      <c r="T27" s="54">
        <v>49.81</v>
      </c>
      <c r="U27" s="56"/>
      <c r="V27" s="56"/>
      <c r="W27" s="57"/>
      <c r="X27" s="58"/>
      <c r="Y27" s="59"/>
      <c r="AA27" s="4">
        <f>SUM(C27:N27)</f>
        <v>99.99999999999999</v>
      </c>
      <c r="AB27" s="31" t="str">
        <f>IF(AA27=100,"ОК"," ")</f>
        <v>ОК</v>
      </c>
      <c r="AC27"/>
    </row>
    <row r="28" spans="2:28" s="66" customFormat="1" ht="12.75">
      <c r="B28" s="52">
        <v>15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>
        <v>0.7314</v>
      </c>
      <c r="P28" s="54"/>
      <c r="Q28" s="55"/>
      <c r="R28" s="54"/>
      <c r="S28" s="56"/>
      <c r="T28" s="54"/>
      <c r="U28" s="56"/>
      <c r="V28" s="56"/>
      <c r="W28" s="57"/>
      <c r="X28" s="58"/>
      <c r="Y28" s="59"/>
      <c r="AA28" s="67">
        <f>SUM(C28:N28)</f>
        <v>0</v>
      </c>
      <c r="AB28" s="68"/>
    </row>
    <row r="29" spans="2:29" ht="12.75">
      <c r="B29" s="19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0.7314</v>
      </c>
      <c r="P29" s="54"/>
      <c r="Q29" s="55"/>
      <c r="R29" s="54"/>
      <c r="S29" s="56"/>
      <c r="T29" s="54"/>
      <c r="U29" s="9"/>
      <c r="V29" s="9"/>
      <c r="W29" s="60"/>
      <c r="X29" s="43"/>
      <c r="Y29" s="18"/>
      <c r="AA29" s="4">
        <f t="shared" si="0"/>
        <v>0</v>
      </c>
      <c r="AB29" s="31" t="str">
        <f t="shared" si="1"/>
        <v> </v>
      </c>
      <c r="AC29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0.7313</v>
      </c>
      <c r="P30" s="54"/>
      <c r="Q30" s="55"/>
      <c r="R30" s="54"/>
      <c r="S30" s="56"/>
      <c r="T30" s="54"/>
      <c r="U30" s="9"/>
      <c r="V30" s="9"/>
      <c r="W30" s="60"/>
      <c r="X30" s="43"/>
      <c r="Y30" s="18"/>
      <c r="AA30" s="4">
        <f t="shared" si="0"/>
        <v>0</v>
      </c>
      <c r="AB30" s="31" t="str">
        <f t="shared" si="1"/>
        <v> </v>
      </c>
      <c r="AC30"/>
    </row>
    <row r="31" spans="2:29" ht="12.75">
      <c r="B31" s="19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0.7317</v>
      </c>
      <c r="P31" s="54"/>
      <c r="Q31" s="55"/>
      <c r="R31" s="54"/>
      <c r="S31" s="56"/>
      <c r="T31" s="54"/>
      <c r="U31" s="56"/>
      <c r="V31" s="56"/>
      <c r="W31" s="57"/>
      <c r="X31" s="87"/>
      <c r="Y31" s="88"/>
      <c r="AA31" s="4">
        <f t="shared" si="0"/>
        <v>0</v>
      </c>
      <c r="AB31" s="31" t="str">
        <f t="shared" si="1"/>
        <v> </v>
      </c>
      <c r="AC31"/>
    </row>
    <row r="32" spans="2:28" s="73" customFormat="1" ht="12.75">
      <c r="B32" s="52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>
        <v>0.7323</v>
      </c>
      <c r="P32" s="54"/>
      <c r="Q32" s="55"/>
      <c r="R32" s="54"/>
      <c r="S32" s="56"/>
      <c r="T32" s="54"/>
      <c r="U32" s="72"/>
      <c r="V32" s="72"/>
      <c r="W32" s="57"/>
      <c r="X32" s="58"/>
      <c r="Y32" s="59"/>
      <c r="AA32" s="74">
        <f>SUM(C32:N32)</f>
        <v>0</v>
      </c>
      <c r="AB32" s="75"/>
    </row>
    <row r="33" spans="2:29" ht="12.75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0.7322</v>
      </c>
      <c r="P33" s="54"/>
      <c r="Q33" s="55"/>
      <c r="R33" s="54"/>
      <c r="S33" s="56"/>
      <c r="T33" s="54"/>
      <c r="U33" s="9"/>
      <c r="V33" s="9"/>
      <c r="W33" s="60"/>
      <c r="X33" s="43"/>
      <c r="Y33" s="18"/>
      <c r="AA33" s="4">
        <f t="shared" si="0"/>
        <v>0</v>
      </c>
      <c r="AB33" s="31" t="str">
        <f t="shared" si="1"/>
        <v> 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>
        <v>0.7317</v>
      </c>
      <c r="P34" s="54"/>
      <c r="Q34" s="55"/>
      <c r="R34" s="54"/>
      <c r="S34" s="56"/>
      <c r="T34" s="54"/>
      <c r="U34" s="9"/>
      <c r="V34" s="9"/>
      <c r="W34" s="60"/>
      <c r="X34" s="43"/>
      <c r="Y34" s="18"/>
      <c r="AA34" s="4">
        <f t="shared" si="0"/>
        <v>0</v>
      </c>
      <c r="AB34" s="31" t="str">
        <f t="shared" si="1"/>
        <v> </v>
      </c>
      <c r="AC34"/>
    </row>
    <row r="35" spans="2:29" ht="12.75">
      <c r="B35" s="19">
        <v>22</v>
      </c>
      <c r="C35" s="69">
        <v>92.4493</v>
      </c>
      <c r="D35" s="69">
        <v>4.0984</v>
      </c>
      <c r="E35" s="69">
        <v>0.987</v>
      </c>
      <c r="F35" s="69">
        <v>0.1258</v>
      </c>
      <c r="G35" s="69">
        <v>0.2105</v>
      </c>
      <c r="H35" s="69">
        <v>0.0186</v>
      </c>
      <c r="I35" s="69">
        <v>0.0611</v>
      </c>
      <c r="J35" s="69">
        <v>0.0503</v>
      </c>
      <c r="K35" s="69">
        <v>0.1042</v>
      </c>
      <c r="L35" s="69">
        <v>0.0086</v>
      </c>
      <c r="M35" s="69">
        <v>1.5809</v>
      </c>
      <c r="N35" s="69">
        <v>0.3053</v>
      </c>
      <c r="O35" s="69">
        <v>0.7319</v>
      </c>
      <c r="P35" s="70">
        <v>34.91</v>
      </c>
      <c r="Q35" s="71">
        <v>8338</v>
      </c>
      <c r="R35" s="70">
        <v>38.66</v>
      </c>
      <c r="S35" s="72">
        <v>9233</v>
      </c>
      <c r="T35" s="70">
        <v>49.75</v>
      </c>
      <c r="U35" s="72">
        <v>-9.5</v>
      </c>
      <c r="V35" s="72">
        <v>-8.2</v>
      </c>
      <c r="W35" s="60"/>
      <c r="X35" s="43"/>
      <c r="Y35" s="18"/>
      <c r="AA35" s="4">
        <f t="shared" si="0"/>
        <v>99.99999999999999</v>
      </c>
      <c r="AB35" s="31" t="str">
        <f t="shared" si="1"/>
        <v>ОК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>
        <v>0.7317</v>
      </c>
      <c r="P36" s="70"/>
      <c r="Q36" s="71"/>
      <c r="R36" s="70"/>
      <c r="S36" s="72"/>
      <c r="T36" s="70"/>
      <c r="U36" s="9"/>
      <c r="V36" s="9"/>
      <c r="W36" s="60"/>
      <c r="X36" s="43"/>
      <c r="Y36" s="18"/>
      <c r="AA36" s="4">
        <f t="shared" si="0"/>
        <v>0</v>
      </c>
      <c r="AB36" s="31" t="str">
        <f t="shared" si="1"/>
        <v> </v>
      </c>
      <c r="AC36"/>
    </row>
    <row r="37" spans="2:29" ht="12.75">
      <c r="B37" s="19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>
        <v>0.7318</v>
      </c>
      <c r="P37" s="70"/>
      <c r="Q37" s="71"/>
      <c r="R37" s="70"/>
      <c r="S37" s="72"/>
      <c r="T37" s="70"/>
      <c r="U37" s="72"/>
      <c r="V37" s="72"/>
      <c r="W37" s="57"/>
      <c r="X37" s="87"/>
      <c r="Y37" s="88"/>
      <c r="AA37" s="4">
        <f t="shared" si="0"/>
        <v>0</v>
      </c>
      <c r="AB37" s="31" t="str">
        <f t="shared" si="1"/>
        <v> </v>
      </c>
      <c r="AC37"/>
    </row>
    <row r="38" spans="2:29" ht="12.75">
      <c r="B38" s="19">
        <v>25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>
        <v>0.7316</v>
      </c>
      <c r="P38" s="70"/>
      <c r="Q38" s="71"/>
      <c r="R38" s="70"/>
      <c r="S38" s="72"/>
      <c r="T38" s="70"/>
      <c r="U38" s="9"/>
      <c r="V38" s="9"/>
      <c r="W38" s="60"/>
      <c r="X38" s="43"/>
      <c r="Y38" s="18"/>
      <c r="AA38" s="4">
        <f t="shared" si="0"/>
        <v>0</v>
      </c>
      <c r="AB38" s="31" t="str">
        <f t="shared" si="1"/>
        <v> </v>
      </c>
      <c r="AC38"/>
    </row>
    <row r="39" spans="2:28" s="66" customFormat="1" ht="12.75">
      <c r="B39" s="52">
        <v>26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>
        <v>0.7316</v>
      </c>
      <c r="P39" s="70"/>
      <c r="Q39" s="71"/>
      <c r="R39" s="70"/>
      <c r="S39" s="72"/>
      <c r="T39" s="70"/>
      <c r="U39" s="56"/>
      <c r="V39" s="56"/>
      <c r="W39" s="76"/>
      <c r="X39" s="77"/>
      <c r="Y39" s="53"/>
      <c r="AA39" s="74">
        <f>SUM(C39:N39)</f>
        <v>0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0.7318</v>
      </c>
      <c r="P40" s="70"/>
      <c r="Q40" s="71"/>
      <c r="R40" s="70"/>
      <c r="S40" s="72"/>
      <c r="T40" s="70"/>
      <c r="U40" s="44"/>
      <c r="V40" s="44"/>
      <c r="W40" s="43"/>
      <c r="X40" s="43"/>
      <c r="Y40" s="18"/>
      <c r="AA40" s="4">
        <f t="shared" si="0"/>
        <v>0</v>
      </c>
      <c r="AB40" s="31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v>0.7321</v>
      </c>
      <c r="P41" s="70"/>
      <c r="Q41" s="71"/>
      <c r="R41" s="70"/>
      <c r="S41" s="72"/>
      <c r="T41" s="70"/>
      <c r="U41" s="44"/>
      <c r="V41" s="44"/>
      <c r="W41" s="43"/>
      <c r="X41" s="43"/>
      <c r="Y41" s="18"/>
      <c r="AA41" s="4">
        <f t="shared" si="0"/>
        <v>0</v>
      </c>
      <c r="AB41" s="31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v>0.7322</v>
      </c>
      <c r="P42" s="70"/>
      <c r="Q42" s="71"/>
      <c r="R42" s="70"/>
      <c r="S42" s="72"/>
      <c r="T42" s="70"/>
      <c r="U42" s="44"/>
      <c r="V42" s="44"/>
      <c r="W42" s="43"/>
      <c r="X42" s="43"/>
      <c r="Y42" s="18"/>
      <c r="AA42" s="4">
        <f t="shared" si="0"/>
        <v>0</v>
      </c>
      <c r="AB42" s="31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v>0.7316</v>
      </c>
      <c r="P43" s="70"/>
      <c r="Q43" s="71"/>
      <c r="R43" s="70"/>
      <c r="S43" s="72"/>
      <c r="T43" s="70"/>
      <c r="U43" s="44"/>
      <c r="V43" s="44"/>
      <c r="W43" s="43"/>
      <c r="X43" s="43"/>
      <c r="Y43" s="18"/>
      <c r="AA43" s="4">
        <f t="shared" si="0"/>
        <v>0</v>
      </c>
      <c r="AB43" s="31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0.7306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73</v>
      </c>
      <c r="Q47" s="13"/>
      <c r="R47" s="13"/>
      <c r="S47" s="13"/>
      <c r="T47" s="61"/>
      <c r="U47" s="62"/>
      <c r="V47" s="62"/>
      <c r="W47" s="103">
        <v>2016</v>
      </c>
      <c r="X47" s="103"/>
      <c r="Y47" s="63"/>
      <c r="AC47" s="64"/>
    </row>
    <row r="48" spans="4:29" s="1" customFormat="1" ht="12.75">
      <c r="D48" s="1" t="s">
        <v>27</v>
      </c>
      <c r="L48" s="2" t="s">
        <v>0</v>
      </c>
      <c r="O48" s="2"/>
      <c r="P48" s="65" t="s">
        <v>29</v>
      </c>
      <c r="Q48" s="65"/>
      <c r="T48" s="2"/>
      <c r="W48" s="2"/>
      <c r="X48" s="2" t="s">
        <v>16</v>
      </c>
      <c r="AC48" s="64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74</v>
      </c>
      <c r="Q49" s="13"/>
      <c r="R49" s="13"/>
      <c r="S49" s="13"/>
      <c r="T49" s="13"/>
      <c r="U49" s="62"/>
      <c r="V49" s="62"/>
      <c r="W49" s="103">
        <v>2016</v>
      </c>
      <c r="X49" s="103"/>
      <c r="Y49" s="13"/>
      <c r="AC49" s="64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4"/>
    </row>
    <row r="54" spans="3:10" ht="12.75">
      <c r="C54" s="46"/>
      <c r="D54" s="37" t="s">
        <v>44</v>
      </c>
      <c r="E54" s="37"/>
      <c r="F54" s="37"/>
      <c r="G54" s="37"/>
      <c r="H54" s="37"/>
      <c r="I54" s="37"/>
      <c r="J54" s="37"/>
    </row>
  </sheetData>
  <sheetProtection/>
  <mergeCells count="32">
    <mergeCell ref="W49:X49"/>
    <mergeCell ref="C10:N10"/>
    <mergeCell ref="T11:T13"/>
    <mergeCell ref="O10:T10"/>
    <mergeCell ref="V10:V13"/>
    <mergeCell ref="W47:X47"/>
    <mergeCell ref="H11:H13"/>
    <mergeCell ref="O11:O13"/>
    <mergeCell ref="C6:AA6"/>
    <mergeCell ref="Y10:Y13"/>
    <mergeCell ref="U10:U13"/>
    <mergeCell ref="D11:D13"/>
    <mergeCell ref="G11:G13"/>
    <mergeCell ref="P11:P13"/>
    <mergeCell ref="R11:R13"/>
    <mergeCell ref="B8:Y8"/>
    <mergeCell ref="N11:N13"/>
    <mergeCell ref="E11:E13"/>
    <mergeCell ref="B7:Y7"/>
    <mergeCell ref="B10:B13"/>
    <mergeCell ref="F11:F13"/>
    <mergeCell ref="Q11:Q13"/>
    <mergeCell ref="S11:S13"/>
    <mergeCell ref="W10:W13"/>
    <mergeCell ref="X10:X13"/>
    <mergeCell ref="C45:Y45"/>
    <mergeCell ref="C11:C13"/>
    <mergeCell ref="M11:M13"/>
    <mergeCell ref="I11:I13"/>
    <mergeCell ref="L11:L13"/>
    <mergeCell ref="K11:K13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80" zoomScaleSheetLayoutView="80" workbookViewId="0" topLeftCell="A2">
      <selection activeCell="C13" sqref="C13:C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0"/>
      <c r="G1" s="40"/>
      <c r="H1" s="40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2.75">
      <c r="B2" s="78" t="s">
        <v>31</v>
      </c>
      <c r="C2" s="78"/>
      <c r="D2" s="78"/>
      <c r="E2" s="78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5" ht="12.75">
      <c r="B3" s="79" t="s">
        <v>53</v>
      </c>
      <c r="C3" s="79"/>
      <c r="D3" s="79"/>
      <c r="E3" s="78"/>
      <c r="F3" s="40"/>
      <c r="G3" s="40"/>
      <c r="H3" s="40"/>
      <c r="I3" s="37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7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7"/>
      <c r="C5" s="112" t="s">
        <v>36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22"/>
    </row>
    <row r="6" spans="2:29" ht="18" customHeight="1">
      <c r="B6" s="95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51"/>
      <c r="AA6" s="51"/>
      <c r="AC6" s="6"/>
    </row>
    <row r="7" spans="2:29" ht="18" customHeight="1">
      <c r="B7" s="102" t="s">
        <v>72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104" t="s">
        <v>41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13" t="s">
        <v>42</v>
      </c>
      <c r="X9" s="114" t="s">
        <v>45</v>
      </c>
      <c r="Y9" s="24"/>
      <c r="Z9"/>
    </row>
    <row r="10" spans="2:26" ht="48.75" customHeight="1">
      <c r="B10" s="92"/>
      <c r="C10" s="90" t="s">
        <v>58</v>
      </c>
      <c r="D10" s="94"/>
      <c r="E10" s="94"/>
      <c r="F10" s="94"/>
      <c r="G10" s="94"/>
      <c r="H10" s="94"/>
      <c r="I10" s="94"/>
      <c r="J10" s="94"/>
      <c r="K10" s="94"/>
      <c r="L10" s="94"/>
      <c r="M10" s="91"/>
      <c r="N10" s="91"/>
      <c r="O10" s="91"/>
      <c r="P10" s="91"/>
      <c r="Q10" s="91"/>
      <c r="R10" s="91"/>
      <c r="S10" s="91"/>
      <c r="T10" s="91"/>
      <c r="U10" s="91"/>
      <c r="V10" s="108"/>
      <c r="W10" s="113"/>
      <c r="X10" s="115"/>
      <c r="Y10" s="24"/>
      <c r="Z10"/>
    </row>
    <row r="11" spans="2:26" ht="15.75" customHeight="1">
      <c r="B11" s="92"/>
      <c r="C11" s="90"/>
      <c r="D11" s="94"/>
      <c r="E11" s="94"/>
      <c r="F11" s="94"/>
      <c r="G11" s="94"/>
      <c r="H11" s="94"/>
      <c r="I11" s="94"/>
      <c r="J11" s="94"/>
      <c r="K11" s="94"/>
      <c r="L11" s="94"/>
      <c r="M11" s="92"/>
      <c r="N11" s="92"/>
      <c r="O11" s="92"/>
      <c r="P11" s="92"/>
      <c r="Q11" s="92"/>
      <c r="R11" s="92"/>
      <c r="S11" s="92"/>
      <c r="T11" s="92"/>
      <c r="U11" s="92"/>
      <c r="V11" s="109"/>
      <c r="W11" s="113"/>
      <c r="X11" s="115"/>
      <c r="Y11" s="24"/>
      <c r="Z11"/>
    </row>
    <row r="12" spans="2:26" ht="30" customHeight="1">
      <c r="B12" s="96"/>
      <c r="C12" s="90"/>
      <c r="D12" s="94"/>
      <c r="E12" s="94"/>
      <c r="F12" s="94"/>
      <c r="G12" s="94"/>
      <c r="H12" s="94"/>
      <c r="I12" s="94"/>
      <c r="J12" s="94"/>
      <c r="K12" s="94"/>
      <c r="L12" s="94"/>
      <c r="M12" s="93"/>
      <c r="N12" s="93"/>
      <c r="O12" s="93"/>
      <c r="P12" s="93"/>
      <c r="Q12" s="93"/>
      <c r="R12" s="93"/>
      <c r="S12" s="93"/>
      <c r="T12" s="93"/>
      <c r="U12" s="93"/>
      <c r="V12" s="110"/>
      <c r="W12" s="113"/>
      <c r="X12" s="116"/>
      <c r="Y12" s="24"/>
      <c r="Z12"/>
    </row>
    <row r="13" spans="2:27" ht="15.75" customHeight="1">
      <c r="B13" s="17">
        <v>1</v>
      </c>
      <c r="C13" s="80">
        <v>683.34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4">
        <f>SUM(C13:V13)</f>
        <v>683.34</v>
      </c>
      <c r="X13" s="48">
        <v>34.97</v>
      </c>
      <c r="Y13" s="25"/>
      <c r="Z13" s="107" t="s">
        <v>46</v>
      </c>
      <c r="AA13" s="107"/>
    </row>
    <row r="14" spans="2:27" ht="15.75">
      <c r="B14" s="17">
        <v>2</v>
      </c>
      <c r="C14" s="80">
        <v>568.32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4">
        <f aca="true" t="shared" si="0" ref="W14:W42">SUM(C14:V14)</f>
        <v>568.32</v>
      </c>
      <c r="X14" s="32">
        <f>IF(Паспорт!P15&gt;0,Паспорт!P15,X13)</f>
        <v>34.97</v>
      </c>
      <c r="Y14" s="25"/>
      <c r="Z14" s="107"/>
      <c r="AA14" s="107"/>
    </row>
    <row r="15" spans="2:27" ht="15.75">
      <c r="B15" s="17">
        <v>3</v>
      </c>
      <c r="C15" s="80">
        <v>521.72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4">
        <f t="shared" si="0"/>
        <v>521.72</v>
      </c>
      <c r="X15" s="32">
        <f>IF(Паспорт!P16&gt;0,Паспорт!P16,X14)</f>
        <v>34.97</v>
      </c>
      <c r="Y15" s="25"/>
      <c r="Z15" s="107"/>
      <c r="AA15" s="107"/>
    </row>
    <row r="16" spans="2:27" ht="15.75">
      <c r="B16" s="17">
        <v>4</v>
      </c>
      <c r="C16" s="80">
        <v>498.15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4">
        <f t="shared" si="0"/>
        <v>498.15</v>
      </c>
      <c r="X16" s="32">
        <f>IF(Паспорт!P17&gt;0,Паспорт!P17,X15)</f>
        <v>34.97</v>
      </c>
      <c r="Y16" s="25"/>
      <c r="Z16" s="107"/>
      <c r="AA16" s="107"/>
    </row>
    <row r="17" spans="2:27" ht="15.75">
      <c r="B17" s="17">
        <v>5</v>
      </c>
      <c r="C17" s="80">
        <v>518.12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4">
        <f t="shared" si="0"/>
        <v>518.12</v>
      </c>
      <c r="X17" s="32">
        <f>IF(Паспорт!P18&gt;0,Паспорт!P18,X16)</f>
        <v>34.97</v>
      </c>
      <c r="Y17" s="25"/>
      <c r="Z17" s="107"/>
      <c r="AA17" s="107"/>
    </row>
    <row r="18" spans="2:27" ht="15.75" customHeight="1">
      <c r="B18" s="17">
        <v>6</v>
      </c>
      <c r="C18" s="80">
        <v>546.02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4">
        <f t="shared" si="0"/>
        <v>546.02</v>
      </c>
      <c r="X18" s="32">
        <f>IF(Паспорт!P19&gt;0,Паспорт!P19,X17)</f>
        <v>34.97</v>
      </c>
      <c r="Y18" s="25"/>
      <c r="Z18" s="107"/>
      <c r="AA18" s="107"/>
    </row>
    <row r="19" spans="2:27" ht="15.75">
      <c r="B19" s="17">
        <v>7</v>
      </c>
      <c r="C19" s="80">
        <v>567.72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4">
        <f t="shared" si="0"/>
        <v>567.72</v>
      </c>
      <c r="X19" s="32">
        <f>IF(Паспорт!P20&gt;0,Паспорт!P20,X18)</f>
        <v>34.89</v>
      </c>
      <c r="Y19" s="25"/>
      <c r="Z19" s="107"/>
      <c r="AA19" s="107"/>
    </row>
    <row r="20" spans="2:27" ht="15.75">
      <c r="B20" s="17">
        <v>8</v>
      </c>
      <c r="C20" s="80">
        <v>691.57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4">
        <f t="shared" si="0"/>
        <v>691.57</v>
      </c>
      <c r="X20" s="32">
        <f>IF(Паспорт!P21&gt;0,Паспорт!P21,X19)</f>
        <v>34.89</v>
      </c>
      <c r="Y20" s="25"/>
      <c r="Z20" s="107"/>
      <c r="AA20" s="107"/>
    </row>
    <row r="21" spans="2:26" ht="15" customHeight="1">
      <c r="B21" s="17">
        <v>9</v>
      </c>
      <c r="C21" s="80">
        <v>630.61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4">
        <f t="shared" si="0"/>
        <v>630.61</v>
      </c>
      <c r="X21" s="32">
        <f>IF(Паспорт!P22&gt;0,Паспорт!P22,X20)</f>
        <v>34.89</v>
      </c>
      <c r="Y21" s="25"/>
      <c r="Z21" s="30"/>
    </row>
    <row r="22" spans="2:26" ht="15.75">
      <c r="B22" s="17">
        <v>10</v>
      </c>
      <c r="C22" s="80">
        <v>567.71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4">
        <f t="shared" si="0"/>
        <v>567.71</v>
      </c>
      <c r="X22" s="32">
        <f>IF(Паспорт!P23&gt;0,Паспорт!P23,X21)</f>
        <v>34.89</v>
      </c>
      <c r="Y22" s="25"/>
      <c r="Z22" s="30"/>
    </row>
    <row r="23" spans="2:26" ht="15.75">
      <c r="B23" s="17">
        <v>11</v>
      </c>
      <c r="C23" s="80">
        <v>566.53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4">
        <f t="shared" si="0"/>
        <v>566.53</v>
      </c>
      <c r="X23" s="32">
        <f>IF(Паспорт!P24&gt;0,Паспорт!P24,X22)</f>
        <v>34.89</v>
      </c>
      <c r="Y23" s="25"/>
      <c r="Z23" s="30"/>
    </row>
    <row r="24" spans="2:26" ht="15.75">
      <c r="B24" s="17">
        <v>12</v>
      </c>
      <c r="C24" s="80">
        <v>584.59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4">
        <f t="shared" si="0"/>
        <v>584.59</v>
      </c>
      <c r="X24" s="32">
        <f>IF(Паспорт!P25&gt;0,Паспорт!P25,X23)</f>
        <v>34.89</v>
      </c>
      <c r="Y24" s="25"/>
      <c r="Z24" s="30"/>
    </row>
    <row r="25" spans="2:26" ht="15.75">
      <c r="B25" s="17">
        <v>13</v>
      </c>
      <c r="C25" s="80">
        <v>530.79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4">
        <f t="shared" si="0"/>
        <v>530.79</v>
      </c>
      <c r="X25" s="32">
        <f>IF(Паспорт!P26&gt;0,Паспорт!P26,X24)</f>
        <v>34.89</v>
      </c>
      <c r="Y25" s="25"/>
      <c r="Z25" s="30"/>
    </row>
    <row r="26" spans="2:26" ht="15.75">
      <c r="B26" s="17">
        <v>14</v>
      </c>
      <c r="C26" s="80">
        <v>470.66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4">
        <f t="shared" si="0"/>
        <v>470.66</v>
      </c>
      <c r="X26" s="32">
        <f>IF(Паспорт!P27&gt;0,Паспорт!P27,X25)</f>
        <v>34.94</v>
      </c>
      <c r="Y26" s="25"/>
      <c r="Z26" s="30"/>
    </row>
    <row r="27" spans="2:26" ht="15.75">
      <c r="B27" s="17">
        <v>15</v>
      </c>
      <c r="C27" s="80">
        <v>467.25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4">
        <f t="shared" si="0"/>
        <v>467.25</v>
      </c>
      <c r="X27" s="32">
        <f>IF(Паспорт!P28&gt;0,Паспорт!P28,X26)</f>
        <v>34.94</v>
      </c>
      <c r="Y27" s="25"/>
      <c r="Z27" s="30"/>
    </row>
    <row r="28" spans="2:26" ht="15.75">
      <c r="B28" s="19">
        <v>16</v>
      </c>
      <c r="C28" s="80">
        <v>478.96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4">
        <f t="shared" si="0"/>
        <v>478.96</v>
      </c>
      <c r="X28" s="32">
        <f>IF(Паспорт!P29&gt;0,Паспорт!P29,X27)</f>
        <v>34.94</v>
      </c>
      <c r="Y28" s="25"/>
      <c r="Z28" s="30"/>
    </row>
    <row r="29" spans="2:26" ht="15.75">
      <c r="B29" s="19">
        <v>17</v>
      </c>
      <c r="C29" s="80">
        <v>457.09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4">
        <f t="shared" si="0"/>
        <v>457.09</v>
      </c>
      <c r="X29" s="32">
        <f>IF(Паспорт!P30&gt;0,Паспорт!P30,X28)</f>
        <v>34.94</v>
      </c>
      <c r="Y29" s="25"/>
      <c r="Z29" s="30"/>
    </row>
    <row r="30" spans="2:26" ht="15.75">
      <c r="B30" s="19">
        <v>18</v>
      </c>
      <c r="C30" s="80">
        <v>459.49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4">
        <f t="shared" si="0"/>
        <v>459.49</v>
      </c>
      <c r="X30" s="32">
        <f>IF(Паспорт!P31&gt;0,Паспорт!P31,X29)</f>
        <v>34.94</v>
      </c>
      <c r="Y30" s="25"/>
      <c r="Z30" s="30"/>
    </row>
    <row r="31" spans="2:26" ht="15.75">
      <c r="B31" s="19">
        <v>19</v>
      </c>
      <c r="C31" s="80">
        <v>426.35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4">
        <f t="shared" si="0"/>
        <v>426.35</v>
      </c>
      <c r="X31" s="32">
        <f>IF(Паспорт!P32&gt;0,Паспорт!P32,X30)</f>
        <v>34.94</v>
      </c>
      <c r="Y31" s="25"/>
      <c r="Z31" s="30"/>
    </row>
    <row r="32" spans="2:26" ht="15.75">
      <c r="B32" s="19">
        <v>20</v>
      </c>
      <c r="C32" s="80">
        <v>440.92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4">
        <f t="shared" si="0"/>
        <v>440.92</v>
      </c>
      <c r="X32" s="32">
        <f>IF(Паспорт!P33&gt;0,Паспорт!P33,X31)</f>
        <v>34.94</v>
      </c>
      <c r="Y32" s="25"/>
      <c r="Z32" s="30"/>
    </row>
    <row r="33" spans="2:26" ht="15.75">
      <c r="B33" s="19">
        <v>21</v>
      </c>
      <c r="C33" s="80">
        <v>437.35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4">
        <f t="shared" si="0"/>
        <v>437.35</v>
      </c>
      <c r="X33" s="32">
        <f>IF(Паспорт!P34&gt;0,Паспорт!P34,X32)</f>
        <v>34.94</v>
      </c>
      <c r="Y33" s="25"/>
      <c r="Z33" s="30"/>
    </row>
    <row r="34" spans="2:26" ht="15.75">
      <c r="B34" s="19">
        <v>22</v>
      </c>
      <c r="C34" s="80">
        <v>430.61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4">
        <f t="shared" si="0"/>
        <v>430.61</v>
      </c>
      <c r="X34" s="32">
        <f>IF(Паспорт!P35&gt;0,Паспорт!P35,X33)</f>
        <v>34.91</v>
      </c>
      <c r="Y34" s="25"/>
      <c r="Z34" s="30"/>
    </row>
    <row r="35" spans="2:26" ht="15.75">
      <c r="B35" s="19">
        <v>23</v>
      </c>
      <c r="C35" s="80">
        <v>468.59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4">
        <f t="shared" si="0"/>
        <v>468.59</v>
      </c>
      <c r="X35" s="32">
        <f>IF(Паспорт!P36&gt;0,Паспорт!P36,X34)</f>
        <v>34.91</v>
      </c>
      <c r="Y35" s="25"/>
      <c r="Z35" s="30"/>
    </row>
    <row r="36" spans="2:26" ht="15.75">
      <c r="B36" s="19">
        <v>24</v>
      </c>
      <c r="C36" s="80">
        <v>446.52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4">
        <f t="shared" si="0"/>
        <v>446.52</v>
      </c>
      <c r="X36" s="32">
        <f>IF(Паспорт!P37&gt;0,Паспорт!P37,X35)</f>
        <v>34.91</v>
      </c>
      <c r="Y36" s="25"/>
      <c r="Z36" s="30"/>
    </row>
    <row r="37" spans="2:26" ht="15.75">
      <c r="B37" s="19">
        <v>25</v>
      </c>
      <c r="C37" s="80">
        <v>463.53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4">
        <f t="shared" si="0"/>
        <v>463.53</v>
      </c>
      <c r="X37" s="32">
        <f>IF(Паспорт!P38&gt;0,Паспорт!P38,X36)</f>
        <v>34.91</v>
      </c>
      <c r="Y37" s="25"/>
      <c r="Z37" s="30"/>
    </row>
    <row r="38" spans="2:26" ht="15.75">
      <c r="B38" s="19">
        <v>26</v>
      </c>
      <c r="C38" s="80">
        <v>434.25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4">
        <f t="shared" si="0"/>
        <v>434.25</v>
      </c>
      <c r="X38" s="32">
        <f>IF(Паспорт!P39&gt;0,Паспорт!P39,X37)</f>
        <v>34.91</v>
      </c>
      <c r="Y38" s="25"/>
      <c r="Z38" s="30"/>
    </row>
    <row r="39" spans="2:26" ht="15.75">
      <c r="B39" s="19">
        <v>27</v>
      </c>
      <c r="C39" s="80">
        <v>421.02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4">
        <f t="shared" si="0"/>
        <v>421.02</v>
      </c>
      <c r="X39" s="32">
        <f>IF(Паспорт!P40&gt;0,Паспорт!P40,X38)</f>
        <v>34.91</v>
      </c>
      <c r="Y39" s="25"/>
      <c r="Z39" s="30"/>
    </row>
    <row r="40" spans="2:26" ht="15.75">
      <c r="B40" s="19">
        <v>28</v>
      </c>
      <c r="C40" s="80">
        <v>441.69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4">
        <f t="shared" si="0"/>
        <v>441.69</v>
      </c>
      <c r="X40" s="32">
        <f>IF(Паспорт!P41&gt;0,Паспорт!P41,X39)</f>
        <v>34.91</v>
      </c>
      <c r="Y40" s="25"/>
      <c r="Z40" s="30"/>
    </row>
    <row r="41" spans="2:26" ht="12.75" customHeight="1">
      <c r="B41" s="19">
        <v>29</v>
      </c>
      <c r="C41" s="80">
        <v>462.39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4">
        <f t="shared" si="0"/>
        <v>462.39</v>
      </c>
      <c r="X41" s="32">
        <f>IF(Паспорт!P42&gt;0,Паспорт!P42,X40)</f>
        <v>34.91</v>
      </c>
      <c r="Y41" s="25"/>
      <c r="Z41" s="30"/>
    </row>
    <row r="42" spans="2:26" ht="12.75" customHeight="1">
      <c r="B42" s="19">
        <v>30</v>
      </c>
      <c r="C42" s="80">
        <v>462.33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4">
        <f t="shared" si="0"/>
        <v>462.33</v>
      </c>
      <c r="X42" s="32">
        <f>IF(Паспорт!P43&gt;0,Паспорт!P43,X41)</f>
        <v>34.91</v>
      </c>
      <c r="Y42" s="25"/>
      <c r="Z42" s="30"/>
    </row>
    <row r="43" spans="2:27" ht="66" customHeight="1">
      <c r="B43" s="19" t="s">
        <v>42</v>
      </c>
      <c r="C43" s="36">
        <f>SUM(C13:C42)</f>
        <v>15144.19</v>
      </c>
      <c r="D43" s="36">
        <f>SUM(D13:D42)</f>
        <v>0</v>
      </c>
      <c r="E43" s="36">
        <f>SUM(E13:E42)</f>
        <v>0</v>
      </c>
      <c r="F43" s="36">
        <f>SUM(F13:F42)</f>
        <v>0</v>
      </c>
      <c r="G43" s="36">
        <f>SUM(G13:G42)</f>
        <v>0</v>
      </c>
      <c r="H43" s="36">
        <f>SUM(H13:H42)</f>
        <v>0</v>
      </c>
      <c r="I43" s="36">
        <f>SUM(I13:I42)</f>
        <v>0</v>
      </c>
      <c r="J43" s="36">
        <f>SUM(J13:J42)</f>
        <v>0</v>
      </c>
      <c r="K43" s="36">
        <f>SUM(K13:K42)</f>
        <v>0</v>
      </c>
      <c r="L43" s="36">
        <f>SUM(L13:L42)</f>
        <v>0</v>
      </c>
      <c r="M43" s="36">
        <f>SUM(M13:M42)</f>
        <v>0</v>
      </c>
      <c r="N43" s="36">
        <f>SUM(N13:N42)</f>
        <v>0</v>
      </c>
      <c r="O43" s="36">
        <f>SUM(O13:O42)</f>
        <v>0</v>
      </c>
      <c r="P43" s="36">
        <f>SUM(P13:P42)</f>
        <v>0</v>
      </c>
      <c r="Q43" s="36">
        <f>SUM(Q13:Q42)</f>
        <v>0</v>
      </c>
      <c r="R43" s="36">
        <f>SUM(R13:R42)</f>
        <v>0</v>
      </c>
      <c r="S43" s="36">
        <f>SUM(S13:S42)</f>
        <v>0</v>
      </c>
      <c r="T43" s="36">
        <f>SUM(T13:T42)</f>
        <v>0</v>
      </c>
      <c r="U43" s="36">
        <f>SUM(U13:U42)</f>
        <v>0</v>
      </c>
      <c r="V43" s="36">
        <f>SUM(V13:V42)</f>
        <v>0</v>
      </c>
      <c r="W43" s="35">
        <f>SUM(W13:W42)</f>
        <v>15144.19</v>
      </c>
      <c r="X43" s="33">
        <f>SUMPRODUCT(X13:X42,W13:W42)/SUM(W13:W42)</f>
        <v>34.924955695880726</v>
      </c>
      <c r="Y43" s="29"/>
      <c r="Z43" s="111" t="s">
        <v>43</v>
      </c>
      <c r="AA43" s="111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27"/>
      <c r="Z45"/>
    </row>
    <row r="46" spans="3:4" ht="12.75">
      <c r="C46" s="1"/>
      <c r="D46" s="1"/>
    </row>
    <row r="47" spans="3:26" s="37" customFormat="1" ht="15">
      <c r="C47" s="38" t="s">
        <v>70</v>
      </c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 t="s">
        <v>71</v>
      </c>
      <c r="X47" s="39"/>
      <c r="Y47" s="81"/>
      <c r="Z47" s="82"/>
    </row>
    <row r="48" spans="3:25" ht="12.75">
      <c r="C48" s="1"/>
      <c r="D48" s="1" t="s">
        <v>39</v>
      </c>
      <c r="O48" s="2"/>
      <c r="P48" s="16" t="s">
        <v>54</v>
      </c>
      <c r="Q48" s="16"/>
      <c r="W48" s="15" t="s">
        <v>55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56</v>
      </c>
      <c r="X49" s="14"/>
      <c r="Y49" s="28"/>
    </row>
    <row r="50" spans="3:25" ht="12.75">
      <c r="C50" s="1"/>
      <c r="D50" s="1" t="s">
        <v>40</v>
      </c>
      <c r="O50" s="2"/>
      <c r="P50" s="15" t="s">
        <v>57</v>
      </c>
      <c r="Q50" s="15"/>
      <c r="W50" s="15" t="s">
        <v>55</v>
      </c>
      <c r="Y50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3:AA43"/>
    <mergeCell ref="E10:E12"/>
    <mergeCell ref="F10:F12"/>
    <mergeCell ref="G10:G12"/>
    <mergeCell ref="H10:H12"/>
    <mergeCell ref="R10:R12"/>
    <mergeCell ref="S10:S12"/>
    <mergeCell ref="Z13:AA20"/>
    <mergeCell ref="C45:X45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B3" sqref="B3:B32"/>
    </sheetView>
  </sheetViews>
  <sheetFormatPr defaultColWidth="9.00390625" defaultRowHeight="12.75"/>
  <sheetData>
    <row r="1" ht="12.75">
      <c r="A1" t="s">
        <v>75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76</v>
      </c>
      <c r="G2" t="s">
        <v>64</v>
      </c>
    </row>
    <row r="3" spans="1:6" ht="12.75">
      <c r="A3">
        <v>1</v>
      </c>
      <c r="B3">
        <v>683.34</v>
      </c>
      <c r="C3">
        <v>338.1</v>
      </c>
      <c r="D3">
        <v>2.05</v>
      </c>
      <c r="E3">
        <v>14.19</v>
      </c>
      <c r="F3">
        <v>0.7313</v>
      </c>
    </row>
    <row r="4" spans="1:7" ht="12.75">
      <c r="A4">
        <v>2</v>
      </c>
      <c r="B4">
        <v>568.32</v>
      </c>
      <c r="C4">
        <v>286.6</v>
      </c>
      <c r="D4">
        <v>2.04</v>
      </c>
      <c r="E4">
        <v>17.38</v>
      </c>
      <c r="F4">
        <v>0.7315</v>
      </c>
      <c r="G4" t="s">
        <v>65</v>
      </c>
    </row>
    <row r="5" spans="1:7" ht="12.75">
      <c r="A5">
        <v>3</v>
      </c>
      <c r="B5">
        <v>521.72</v>
      </c>
      <c r="C5">
        <v>267.9</v>
      </c>
      <c r="D5">
        <v>2.03</v>
      </c>
      <c r="E5">
        <v>20.83</v>
      </c>
      <c r="F5">
        <v>0.7316</v>
      </c>
      <c r="G5" t="s">
        <v>67</v>
      </c>
    </row>
    <row r="6" spans="1:7" ht="12.75">
      <c r="A6">
        <v>4</v>
      </c>
      <c r="B6">
        <v>498.15</v>
      </c>
      <c r="C6">
        <v>256.6</v>
      </c>
      <c r="D6">
        <v>2.02</v>
      </c>
      <c r="E6">
        <v>20.01</v>
      </c>
      <c r="F6">
        <v>0.7311</v>
      </c>
      <c r="G6" t="s">
        <v>65</v>
      </c>
    </row>
    <row r="7" spans="1:7" ht="12.75">
      <c r="A7">
        <v>5</v>
      </c>
      <c r="B7">
        <v>518.12</v>
      </c>
      <c r="C7">
        <v>271.8</v>
      </c>
      <c r="D7">
        <v>2</v>
      </c>
      <c r="E7">
        <v>22.9</v>
      </c>
      <c r="F7">
        <v>0.7312</v>
      </c>
      <c r="G7" t="s">
        <v>65</v>
      </c>
    </row>
    <row r="8" spans="1:7" ht="12.75">
      <c r="A8">
        <v>6</v>
      </c>
      <c r="B8">
        <v>546.02</v>
      </c>
      <c r="C8">
        <v>274.8</v>
      </c>
      <c r="D8">
        <v>2.04</v>
      </c>
      <c r="E8">
        <v>17.1</v>
      </c>
      <c r="F8">
        <v>0.7315</v>
      </c>
      <c r="G8" t="s">
        <v>65</v>
      </c>
    </row>
    <row r="9" spans="1:7" ht="12.75">
      <c r="A9">
        <v>7</v>
      </c>
      <c r="B9">
        <v>567.72</v>
      </c>
      <c r="C9">
        <v>280.2</v>
      </c>
      <c r="D9">
        <v>2.06</v>
      </c>
      <c r="E9">
        <v>14.34</v>
      </c>
      <c r="F9">
        <v>0.7317</v>
      </c>
      <c r="G9" t="s">
        <v>65</v>
      </c>
    </row>
    <row r="10" spans="1:6" ht="12.75">
      <c r="A10">
        <v>8</v>
      </c>
      <c r="B10">
        <v>691.57</v>
      </c>
      <c r="C10">
        <v>342.8</v>
      </c>
      <c r="D10">
        <v>2.05</v>
      </c>
      <c r="E10">
        <v>14.8</v>
      </c>
      <c r="F10">
        <v>0.7317</v>
      </c>
    </row>
    <row r="11" spans="1:7" ht="12.75">
      <c r="A11">
        <v>9</v>
      </c>
      <c r="B11">
        <v>630.61</v>
      </c>
      <c r="C11">
        <v>317.5</v>
      </c>
      <c r="D11">
        <v>2.03</v>
      </c>
      <c r="E11">
        <v>16.85</v>
      </c>
      <c r="F11">
        <v>0.7317</v>
      </c>
      <c r="G11" t="s">
        <v>66</v>
      </c>
    </row>
    <row r="12" spans="1:7" ht="12.75">
      <c r="A12">
        <v>10</v>
      </c>
      <c r="B12">
        <v>567.71</v>
      </c>
      <c r="C12">
        <v>289.2</v>
      </c>
      <c r="D12">
        <v>2.03</v>
      </c>
      <c r="E12">
        <v>18.69</v>
      </c>
      <c r="F12">
        <v>0.7315</v>
      </c>
      <c r="G12" t="s">
        <v>65</v>
      </c>
    </row>
    <row r="13" spans="1:7" ht="12.75">
      <c r="A13">
        <v>11</v>
      </c>
      <c r="B13">
        <v>566.53</v>
      </c>
      <c r="C13">
        <v>292</v>
      </c>
      <c r="D13">
        <v>2.02</v>
      </c>
      <c r="E13">
        <v>20.57</v>
      </c>
      <c r="F13">
        <v>0.7314</v>
      </c>
      <c r="G13" t="s">
        <v>65</v>
      </c>
    </row>
    <row r="14" spans="1:7" ht="12.75">
      <c r="A14">
        <v>12</v>
      </c>
      <c r="B14">
        <v>584.59</v>
      </c>
      <c r="C14">
        <v>298.4</v>
      </c>
      <c r="D14">
        <v>2.02</v>
      </c>
      <c r="E14">
        <v>18.83</v>
      </c>
      <c r="F14">
        <v>0.7312</v>
      </c>
      <c r="G14" t="s">
        <v>65</v>
      </c>
    </row>
    <row r="15" spans="1:7" ht="12.75">
      <c r="A15">
        <v>13</v>
      </c>
      <c r="B15">
        <v>530.79</v>
      </c>
      <c r="C15">
        <v>272.2</v>
      </c>
      <c r="D15">
        <v>2.03</v>
      </c>
      <c r="E15">
        <v>19.94</v>
      </c>
      <c r="F15">
        <v>0.7316</v>
      </c>
      <c r="G15" t="s">
        <v>65</v>
      </c>
    </row>
    <row r="16" spans="1:7" ht="12.75">
      <c r="A16">
        <v>14</v>
      </c>
      <c r="B16">
        <v>470.66</v>
      </c>
      <c r="C16">
        <v>245.7</v>
      </c>
      <c r="D16">
        <v>2.01</v>
      </c>
      <c r="E16">
        <v>22.9</v>
      </c>
      <c r="F16">
        <v>0.7313</v>
      </c>
      <c r="G16" t="s">
        <v>65</v>
      </c>
    </row>
    <row r="17" spans="1:7" ht="12.75">
      <c r="A17">
        <v>15</v>
      </c>
      <c r="B17">
        <v>467.25</v>
      </c>
      <c r="C17">
        <v>246.7</v>
      </c>
      <c r="D17">
        <v>2</v>
      </c>
      <c r="E17">
        <v>23.92</v>
      </c>
      <c r="F17">
        <v>0.7314</v>
      </c>
      <c r="G17" t="s">
        <v>67</v>
      </c>
    </row>
    <row r="18" spans="1:7" ht="12.75">
      <c r="A18">
        <v>16</v>
      </c>
      <c r="B18">
        <v>478.96</v>
      </c>
      <c r="C18">
        <v>249.3</v>
      </c>
      <c r="D18">
        <v>2.02</v>
      </c>
      <c r="E18">
        <v>23.24</v>
      </c>
      <c r="F18">
        <v>0.7314</v>
      </c>
      <c r="G18" t="s">
        <v>65</v>
      </c>
    </row>
    <row r="19" spans="1:7" ht="12.75">
      <c r="A19">
        <v>17</v>
      </c>
      <c r="B19">
        <v>457.09</v>
      </c>
      <c r="C19">
        <v>240.7</v>
      </c>
      <c r="D19">
        <v>2.02</v>
      </c>
      <c r="E19">
        <v>25.82</v>
      </c>
      <c r="F19">
        <v>0.7313</v>
      </c>
      <c r="G19" t="s">
        <v>65</v>
      </c>
    </row>
    <row r="20" spans="1:7" ht="12.75">
      <c r="A20">
        <v>18</v>
      </c>
      <c r="B20">
        <v>459.49</v>
      </c>
      <c r="C20">
        <v>243.2</v>
      </c>
      <c r="D20">
        <v>2.02</v>
      </c>
      <c r="E20">
        <v>27.61</v>
      </c>
      <c r="F20">
        <v>0.7317</v>
      </c>
      <c r="G20" t="s">
        <v>65</v>
      </c>
    </row>
    <row r="21" spans="1:7" ht="12.75">
      <c r="A21">
        <v>19</v>
      </c>
      <c r="B21">
        <v>426.35</v>
      </c>
      <c r="C21">
        <v>228.5</v>
      </c>
      <c r="D21">
        <v>2</v>
      </c>
      <c r="E21">
        <v>29.63</v>
      </c>
      <c r="F21">
        <v>0.7323</v>
      </c>
      <c r="G21" t="s">
        <v>65</v>
      </c>
    </row>
    <row r="22" spans="1:7" ht="12.75">
      <c r="A22">
        <v>20</v>
      </c>
      <c r="B22">
        <v>440.92</v>
      </c>
      <c r="C22">
        <v>232.6</v>
      </c>
      <c r="D22">
        <v>2.03</v>
      </c>
      <c r="E22">
        <v>28.21</v>
      </c>
      <c r="F22">
        <v>0.7322</v>
      </c>
      <c r="G22" t="s">
        <v>65</v>
      </c>
    </row>
    <row r="23" spans="1:7" ht="12.75">
      <c r="A23">
        <v>21</v>
      </c>
      <c r="B23">
        <v>437.35</v>
      </c>
      <c r="C23">
        <v>228.8</v>
      </c>
      <c r="D23">
        <v>2.04</v>
      </c>
      <c r="E23">
        <v>27.75</v>
      </c>
      <c r="F23">
        <v>0.7317</v>
      </c>
      <c r="G23" t="s">
        <v>65</v>
      </c>
    </row>
    <row r="24" spans="1:7" ht="12.75">
      <c r="A24">
        <v>22</v>
      </c>
      <c r="B24">
        <v>430.61</v>
      </c>
      <c r="C24">
        <v>227</v>
      </c>
      <c r="D24">
        <v>2.04</v>
      </c>
      <c r="E24">
        <v>29.18</v>
      </c>
      <c r="F24">
        <v>0.7318</v>
      </c>
      <c r="G24" t="s">
        <v>65</v>
      </c>
    </row>
    <row r="25" spans="1:7" ht="12.75">
      <c r="A25">
        <v>23</v>
      </c>
      <c r="B25">
        <v>468.59</v>
      </c>
      <c r="C25">
        <v>242.9</v>
      </c>
      <c r="D25">
        <v>2.05</v>
      </c>
      <c r="E25">
        <v>26.84</v>
      </c>
      <c r="F25">
        <v>0.7317</v>
      </c>
      <c r="G25" t="s">
        <v>65</v>
      </c>
    </row>
    <row r="26" spans="1:7" ht="12.75">
      <c r="A26">
        <v>24</v>
      </c>
      <c r="B26">
        <v>446.52</v>
      </c>
      <c r="C26">
        <v>230.4</v>
      </c>
      <c r="D26">
        <v>2.06</v>
      </c>
      <c r="E26">
        <v>26</v>
      </c>
      <c r="F26">
        <v>0.7318</v>
      </c>
      <c r="G26" t="s">
        <v>67</v>
      </c>
    </row>
    <row r="27" spans="1:7" ht="12.75">
      <c r="A27">
        <v>25</v>
      </c>
      <c r="B27">
        <v>463.53</v>
      </c>
      <c r="C27">
        <v>241.7</v>
      </c>
      <c r="D27">
        <v>2.04</v>
      </c>
      <c r="E27">
        <v>26.9</v>
      </c>
      <c r="F27">
        <v>0.7316</v>
      </c>
      <c r="G27" t="s">
        <v>65</v>
      </c>
    </row>
    <row r="28" spans="1:7" ht="12.75">
      <c r="A28">
        <v>26</v>
      </c>
      <c r="B28">
        <v>434.25</v>
      </c>
      <c r="C28">
        <v>229.9</v>
      </c>
      <c r="D28">
        <v>2.03</v>
      </c>
      <c r="E28">
        <v>28.83</v>
      </c>
      <c r="F28">
        <v>0.7316</v>
      </c>
      <c r="G28" t="s">
        <v>65</v>
      </c>
    </row>
    <row r="29" spans="1:7" ht="12.75">
      <c r="A29">
        <v>27</v>
      </c>
      <c r="B29">
        <v>421.02</v>
      </c>
      <c r="C29">
        <v>225.9</v>
      </c>
      <c r="D29">
        <v>2.01</v>
      </c>
      <c r="E29">
        <v>30.29</v>
      </c>
      <c r="F29">
        <v>0.7318</v>
      </c>
      <c r="G29" t="s">
        <v>65</v>
      </c>
    </row>
    <row r="30" spans="1:7" ht="12.75">
      <c r="A30">
        <v>28</v>
      </c>
      <c r="B30">
        <v>441.69</v>
      </c>
      <c r="C30">
        <v>232.7</v>
      </c>
      <c r="D30">
        <v>2.03</v>
      </c>
      <c r="E30">
        <v>27.2</v>
      </c>
      <c r="F30">
        <v>0.7321</v>
      </c>
      <c r="G30" t="s">
        <v>65</v>
      </c>
    </row>
    <row r="31" spans="1:7" ht="12.75">
      <c r="A31">
        <v>29</v>
      </c>
      <c r="B31">
        <v>462.39</v>
      </c>
      <c r="C31">
        <v>235.7</v>
      </c>
      <c r="D31">
        <v>2.06</v>
      </c>
      <c r="E31">
        <v>23.34</v>
      </c>
      <c r="F31">
        <v>0.7322</v>
      </c>
      <c r="G31" t="s">
        <v>65</v>
      </c>
    </row>
    <row r="32" spans="1:7" ht="12.75">
      <c r="A32">
        <v>30</v>
      </c>
      <c r="B32">
        <v>462.33</v>
      </c>
      <c r="C32">
        <v>237</v>
      </c>
      <c r="D32">
        <v>2.06</v>
      </c>
      <c r="E32">
        <v>24.62</v>
      </c>
      <c r="F32">
        <v>0.7316</v>
      </c>
      <c r="G32" t="s">
        <v>65</v>
      </c>
    </row>
    <row r="33" spans="1:7" ht="12.75">
      <c r="A33" t="s">
        <v>68</v>
      </c>
      <c r="B33">
        <v>15144.19</v>
      </c>
      <c r="C33">
        <v>7806.6</v>
      </c>
      <c r="D33">
        <v>2.03</v>
      </c>
      <c r="E33">
        <v>22.96</v>
      </c>
      <c r="F33">
        <v>0.7316</v>
      </c>
      <c r="G33" t="s">
        <v>67</v>
      </c>
    </row>
    <row r="34" spans="1:6" ht="12.75">
      <c r="A34" t="s">
        <v>68</v>
      </c>
      <c r="B34">
        <v>25581.62</v>
      </c>
      <c r="C34">
        <v>12700.4</v>
      </c>
      <c r="D34">
        <v>2.05</v>
      </c>
      <c r="E34">
        <v>16.77</v>
      </c>
      <c r="F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2016-05-10T11:28:09Z</cp:lastPrinted>
  <dcterms:created xsi:type="dcterms:W3CDTF">2010-01-29T08:37:16Z</dcterms:created>
  <dcterms:modified xsi:type="dcterms:W3CDTF">2016-07-05T14:13:24Z</dcterms:modified>
  <cp:category/>
  <cp:version/>
  <cp:contentType/>
  <cp:contentStatus/>
</cp:coreProperties>
</file>