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<sst xmlns="http://schemas.openxmlformats.org/spreadsheetml/2006/main" count="107" uniqueCount="86">
  <si>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</si>
  <si>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</si>
  <si>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</si>
  <si>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</si>
  <si>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</si>
  <si>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</si>
  <si>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</si>
  <si>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</si>
  <si>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</si>
  <si>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</si>
  <si>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</si>
  <si>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</si>
  <si>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</si>
  <si>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</si>
  <si>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</si>
  <si>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</si>
  <si>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</si>
  <si>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</si>
  <si>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</si>
  <si>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</si>
  <si>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</si>
  <si>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</si>
  <si>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</si>
  <si>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</si>
  <si>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</si>
  <si>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</si>
  <si>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</si>
  <si>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</si>
  <si>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</si>
  <si>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</si>
  <si>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</si>
  <si>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</si>
  <si>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</si>
  <si>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</si>
  <si>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</si>
  <si>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</si>
  <si>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</si>
  <si>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</si>
  <si>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</si>
  <si>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</si>
  <si>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</si>
  <si>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</si>
  <si>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</si>
  <si>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</si>
  <si>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</si>
  <si>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</si>
  <si>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</si>
  <si>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</si>
  <si>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</si>
  <si>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</si>
  <si>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</si>
  <si>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</si>
  <si>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</si>
  <si>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</si>
  <si>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</si>
  <si>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</si>
  <si>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</si>
  <si>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</si>
  <si>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</si>
  <si>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</si>
  <si>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</si>
  <si>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</si>
  <si>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</si>
  <si>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</si>
  <si>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</si>
  <si>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</si>
  <si>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</si>
  <si>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</si>
  <si>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</si>
  <si>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</si>
  <si>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</si>
  <si>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</si>
  <si>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</si>
  <si>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01.06.2016р.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30.06.2016р.</t>
    </r>
  </si>
  <si>
    <t xml:space="preserve">Ю.О. Головко </t>
  </si>
  <si>
    <t>М.О. Єрьоменко</t>
  </si>
  <si>
    <t>Данные по объекту Krasnoarme (осн.) за 6/16.</t>
  </si>
  <si>
    <t>366,558*</t>
  </si>
  <si>
    <t>3,39*</t>
  </si>
  <si>
    <t>11,51*</t>
  </si>
  <si>
    <t>0,7309*</t>
  </si>
  <si>
    <t>A C</t>
  </si>
  <si>
    <t>1416707,98*</t>
  </si>
  <si>
    <t>381,716*</t>
  </si>
  <si>
    <t>8,12*</t>
  </si>
  <si>
    <t>0,7306*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</si>
</sst>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0" fillId="0" borderId="10" xfId="0" applyNumberFormat="1" applyFont="1" applyBorder="1" applyAlignment="1">
      <alignment horizontal="center"/>
    </xf>
    <xf numFmtId="179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0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79" fontId="95" fillId="0" borderId="10" xfId="0" applyNumberFormat="1" applyFont="1" applyFill="1" applyBorder="1" applyAlignment="1">
      <alignment horizontal="center" wrapText="1"/>
    </xf>
    <xf numFmtId="2" fontId="95" fillId="0" borderId="10" xfId="0" applyNumberFormat="1" applyFont="1" applyFill="1" applyBorder="1" applyAlignment="1">
      <alignment horizontal="center" wrapText="1"/>
    </xf>
    <xf numFmtId="1" fontId="95" fillId="0" borderId="10" xfId="0" applyNumberFormat="1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/>
    </xf>
    <xf numFmtId="0" fontId="95" fillId="0" borderId="10" xfId="0" applyFont="1" applyFill="1" applyBorder="1" applyAlignment="1">
      <alignment horizontal="center" vertical="top" wrapText="1"/>
    </xf>
    <xf numFmtId="0" fontId="97" fillId="0" borderId="14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 wrapText="1"/>
    </xf>
    <xf numFmtId="2" fontId="95" fillId="0" borderId="10" xfId="0" applyNumberFormat="1" applyFont="1" applyFill="1" applyBorder="1" applyAlignment="1">
      <alignment horizontal="center" vertical="center" wrapText="1"/>
    </xf>
    <xf numFmtId="1" fontId="95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4">
      <selection activeCell="G38" sqref="G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14" t="s">
        <v>18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2:27" ht="18" customHeight="1">
      <c r="B7" s="119" t="s">
        <v>53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57"/>
      <c r="AA7" s="57"/>
    </row>
    <row r="8" spans="2:27" ht="18" customHeight="1">
      <c r="B8" s="113" t="s">
        <v>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6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116" t="s">
        <v>22</v>
      </c>
      <c r="V10" s="106" t="s">
        <v>23</v>
      </c>
      <c r="W10" s="106" t="s">
        <v>35</v>
      </c>
      <c r="X10" s="106" t="s">
        <v>25</v>
      </c>
      <c r="Y10" s="106" t="s">
        <v>24</v>
      </c>
      <c r="Z10" s="3"/>
      <c r="AB10" s="6"/>
      <c r="AC10"/>
    </row>
    <row r="11" spans="2:29" ht="48.75" customHeight="1">
      <c r="B11" s="107"/>
      <c r="C11" s="110" t="s">
        <v>2</v>
      </c>
      <c r="D11" s="111" t="s">
        <v>3</v>
      </c>
      <c r="E11" s="111" t="s">
        <v>4</v>
      </c>
      <c r="F11" s="111" t="s">
        <v>5</v>
      </c>
      <c r="G11" s="111" t="s">
        <v>8</v>
      </c>
      <c r="H11" s="111" t="s">
        <v>9</v>
      </c>
      <c r="I11" s="111" t="s">
        <v>10</v>
      </c>
      <c r="J11" s="111" t="s">
        <v>11</v>
      </c>
      <c r="K11" s="111" t="s">
        <v>12</v>
      </c>
      <c r="L11" s="111" t="s">
        <v>13</v>
      </c>
      <c r="M11" s="106" t="s">
        <v>14</v>
      </c>
      <c r="N11" s="106" t="s">
        <v>15</v>
      </c>
      <c r="O11" s="106" t="s">
        <v>7</v>
      </c>
      <c r="P11" s="106" t="s">
        <v>19</v>
      </c>
      <c r="Q11" s="106" t="s">
        <v>33</v>
      </c>
      <c r="R11" s="106" t="s">
        <v>20</v>
      </c>
      <c r="S11" s="106" t="s">
        <v>34</v>
      </c>
      <c r="T11" s="106" t="s">
        <v>21</v>
      </c>
      <c r="U11" s="117"/>
      <c r="V11" s="107"/>
      <c r="W11" s="107"/>
      <c r="X11" s="107"/>
      <c r="Y11" s="107"/>
      <c r="Z11" s="3"/>
      <c r="AB11" s="6"/>
      <c r="AC11"/>
    </row>
    <row r="12" spans="2:29" ht="15.75" customHeight="1">
      <c r="B12" s="107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07"/>
      <c r="N12" s="107"/>
      <c r="O12" s="107"/>
      <c r="P12" s="107"/>
      <c r="Q12" s="107"/>
      <c r="R12" s="107"/>
      <c r="S12" s="107"/>
      <c r="T12" s="107"/>
      <c r="U12" s="117"/>
      <c r="V12" s="107"/>
      <c r="W12" s="107"/>
      <c r="X12" s="107"/>
      <c r="Y12" s="107"/>
      <c r="Z12" s="3"/>
      <c r="AB12" s="6"/>
      <c r="AC12"/>
    </row>
    <row r="13" spans="2:29" ht="30" customHeight="1">
      <c r="B13" s="112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08"/>
      <c r="N13" s="108"/>
      <c r="O13" s="108"/>
      <c r="P13" s="108"/>
      <c r="Q13" s="108"/>
      <c r="R13" s="108"/>
      <c r="S13" s="108"/>
      <c r="T13" s="108"/>
      <c r="U13" s="118"/>
      <c r="V13" s="108"/>
      <c r="W13" s="108"/>
      <c r="X13" s="108"/>
      <c r="Y13" s="108"/>
      <c r="Z13" s="3"/>
      <c r="AB13" s="6"/>
      <c r="AC13"/>
    </row>
    <row r="14" spans="2:29" ht="12.75">
      <c r="B14" s="17">
        <v>1</v>
      </c>
      <c r="C14" s="59">
        <v>92.4846</v>
      </c>
      <c r="D14" s="59">
        <v>4.0552</v>
      </c>
      <c r="E14" s="59">
        <v>1.0099</v>
      </c>
      <c r="F14" s="59">
        <v>0.132</v>
      </c>
      <c r="G14" s="59">
        <v>0.221</v>
      </c>
      <c r="H14" s="59">
        <v>0.0055</v>
      </c>
      <c r="I14" s="59">
        <v>0.0753</v>
      </c>
      <c r="J14" s="59">
        <v>0.0603</v>
      </c>
      <c r="K14" s="59">
        <v>0.1167</v>
      </c>
      <c r="L14" s="59">
        <v>0.0085</v>
      </c>
      <c r="M14" s="59">
        <v>1.5229</v>
      </c>
      <c r="N14" s="59">
        <v>0.3081</v>
      </c>
      <c r="O14" s="59">
        <v>0.7306</v>
      </c>
      <c r="P14" s="60">
        <v>34.97</v>
      </c>
      <c r="Q14" s="61">
        <v>8353</v>
      </c>
      <c r="R14" s="60">
        <v>38.72</v>
      </c>
      <c r="S14" s="62">
        <v>9249</v>
      </c>
      <c r="T14" s="60">
        <v>49.81</v>
      </c>
      <c r="U14" s="9"/>
      <c r="V14" s="49"/>
      <c r="W14" s="46"/>
      <c r="X14" s="46"/>
      <c r="Y14" s="18"/>
      <c r="AA14" s="4">
        <f aca="true" t="shared" si="0" ref="AA14:AA43">SUM(C14:N14)</f>
        <v>100</v>
      </c>
      <c r="AB14" s="32" t="str">
        <f>IF(AA14=100,"ОК"," ")</f>
        <v>ОК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0.7307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0.731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3" customFormat="1" ht="12.75">
      <c r="B17" s="58">
        <v>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59">
        <v>0.7312</v>
      </c>
      <c r="P17" s="90"/>
      <c r="Q17" s="91"/>
      <c r="R17" s="90"/>
      <c r="S17" s="92"/>
      <c r="T17" s="90"/>
      <c r="U17" s="90"/>
      <c r="V17" s="92"/>
      <c r="W17" s="93"/>
      <c r="X17" s="94"/>
      <c r="Y17" s="89"/>
      <c r="AA17" s="74">
        <f>SUM(C17:N17)</f>
        <v>0</v>
      </c>
      <c r="AB17" s="75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0.731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0.7311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9">
        <v>92.4679</v>
      </c>
      <c r="D20" s="59">
        <v>4.1147</v>
      </c>
      <c r="E20" s="59">
        <v>1.0042</v>
      </c>
      <c r="F20" s="59">
        <v>0.1269</v>
      </c>
      <c r="G20" s="59">
        <v>0.21</v>
      </c>
      <c r="H20" s="59">
        <v>0.0193</v>
      </c>
      <c r="I20" s="59">
        <v>0.0562</v>
      </c>
      <c r="J20" s="59">
        <v>0.045</v>
      </c>
      <c r="K20" s="59">
        <v>0.0784</v>
      </c>
      <c r="L20" s="59">
        <v>0.0083</v>
      </c>
      <c r="M20" s="59">
        <v>1.5808</v>
      </c>
      <c r="N20" s="59">
        <v>0.2883</v>
      </c>
      <c r="O20" s="59">
        <v>0.7312</v>
      </c>
      <c r="P20" s="60">
        <v>34.89</v>
      </c>
      <c r="Q20" s="61">
        <v>8333</v>
      </c>
      <c r="R20" s="60">
        <v>38.63</v>
      </c>
      <c r="S20" s="61">
        <v>9227</v>
      </c>
      <c r="T20" s="60">
        <v>49.74</v>
      </c>
      <c r="U20" s="62"/>
      <c r="V20" s="62"/>
      <c r="W20" s="102" t="s">
        <v>50</v>
      </c>
      <c r="X20" s="64">
        <v>0.006</v>
      </c>
      <c r="Y20" s="65">
        <v>0.0001</v>
      </c>
      <c r="AA20" s="4">
        <f t="shared" si="0"/>
        <v>100.00000000000001</v>
      </c>
      <c r="AB20" s="32" t="str">
        <f t="shared" si="1"/>
        <v>ОК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0.7312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0.7314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8" s="73" customFormat="1" ht="12.75">
      <c r="B23" s="58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59">
        <v>0.7315</v>
      </c>
      <c r="P23" s="90"/>
      <c r="Q23" s="91"/>
      <c r="R23" s="90"/>
      <c r="S23" s="91"/>
      <c r="T23" s="90"/>
      <c r="U23" s="92"/>
      <c r="V23" s="92"/>
      <c r="W23" s="93"/>
      <c r="X23" s="94"/>
      <c r="Y23" s="89"/>
      <c r="AA23" s="74">
        <f>SUM(C23:N23)</f>
        <v>0</v>
      </c>
      <c r="AB23" s="75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0.7312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>
        <v>0.7311</v>
      </c>
      <c r="P25" s="60"/>
      <c r="Q25" s="61"/>
      <c r="R25" s="60"/>
      <c r="S25" s="61"/>
      <c r="T25" s="60"/>
      <c r="U25" s="60"/>
      <c r="V25" s="49"/>
      <c r="W25" s="46"/>
      <c r="X25" s="46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0.7309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>
        <v>92.5312</v>
      </c>
      <c r="D27" s="59">
        <v>4.0812</v>
      </c>
      <c r="E27" s="59">
        <v>0.9801</v>
      </c>
      <c r="F27" s="59">
        <v>0.1266</v>
      </c>
      <c r="G27" s="59">
        <v>0.2067</v>
      </c>
      <c r="H27" s="59">
        <v>0.0195</v>
      </c>
      <c r="I27" s="59">
        <v>0.0613</v>
      </c>
      <c r="J27" s="59">
        <v>0.0515</v>
      </c>
      <c r="K27" s="59">
        <v>0.1178</v>
      </c>
      <c r="L27" s="59">
        <v>0.0096</v>
      </c>
      <c r="M27" s="59">
        <v>1.5465</v>
      </c>
      <c r="N27" s="59">
        <v>0.268</v>
      </c>
      <c r="O27" s="59">
        <v>0.7309</v>
      </c>
      <c r="P27" s="60">
        <v>34.94</v>
      </c>
      <c r="Q27" s="61">
        <v>8346</v>
      </c>
      <c r="R27" s="60">
        <v>38.69</v>
      </c>
      <c r="S27" s="62">
        <v>9242</v>
      </c>
      <c r="T27" s="60">
        <v>49.81</v>
      </c>
      <c r="U27" s="62"/>
      <c r="V27" s="62"/>
      <c r="W27" s="63"/>
      <c r="X27" s="64"/>
      <c r="Y27" s="65"/>
      <c r="AA27" s="4">
        <f>SUM(C27:N27)</f>
        <v>99.99999999999999</v>
      </c>
      <c r="AB27" s="32" t="str">
        <f>IF(AA27=100,"ОК"," ")</f>
        <v>ОК</v>
      </c>
      <c r="AC27"/>
    </row>
    <row r="28" spans="2:28" s="73" customFormat="1" ht="12.75">
      <c r="B28" s="58">
        <v>15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>
        <v>0.7313</v>
      </c>
      <c r="P28" s="60"/>
      <c r="Q28" s="61"/>
      <c r="R28" s="60"/>
      <c r="S28" s="62"/>
      <c r="T28" s="60"/>
      <c r="U28" s="62"/>
      <c r="V28" s="62"/>
      <c r="W28" s="63"/>
      <c r="X28" s="64"/>
      <c r="Y28" s="65"/>
      <c r="AA28" s="74">
        <f>SUM(C28:N28)</f>
        <v>0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0.7308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0.7312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8" s="73" customFormat="1" ht="12.75">
      <c r="B31" s="58">
        <v>18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59">
        <v>0.7312</v>
      </c>
      <c r="P31" s="90"/>
      <c r="Q31" s="91"/>
      <c r="R31" s="90"/>
      <c r="S31" s="92"/>
      <c r="T31" s="90"/>
      <c r="U31" s="92"/>
      <c r="V31" s="92"/>
      <c r="W31" s="95"/>
      <c r="X31" s="96"/>
      <c r="Y31" s="97"/>
      <c r="AA31" s="74">
        <f>SUM(C31:N31)</f>
        <v>0</v>
      </c>
      <c r="AB31" s="75"/>
    </row>
    <row r="32" spans="2:28" s="80" customFormat="1" ht="12.75">
      <c r="B32" s="58">
        <v>19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>
        <v>0.7311</v>
      </c>
      <c r="P32" s="77"/>
      <c r="Q32" s="78"/>
      <c r="R32" s="77"/>
      <c r="S32" s="79"/>
      <c r="T32" s="77"/>
      <c r="U32" s="79"/>
      <c r="V32" s="79"/>
      <c r="W32" s="63"/>
      <c r="X32" s="64"/>
      <c r="Y32" s="65"/>
      <c r="AA32" s="81">
        <f>SUM(C32:N32)</f>
        <v>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0.7316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0.7314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6">
        <v>92.4493</v>
      </c>
      <c r="D35" s="76">
        <v>4.0984</v>
      </c>
      <c r="E35" s="76">
        <v>0.987</v>
      </c>
      <c r="F35" s="76">
        <v>0.1258</v>
      </c>
      <c r="G35" s="76">
        <v>0.2105</v>
      </c>
      <c r="H35" s="76">
        <v>0.0186</v>
      </c>
      <c r="I35" s="76">
        <v>0.0611</v>
      </c>
      <c r="J35" s="76">
        <v>0.0503</v>
      </c>
      <c r="K35" s="76">
        <v>0.1042</v>
      </c>
      <c r="L35" s="76">
        <v>0.0086</v>
      </c>
      <c r="M35" s="76">
        <v>1.5809</v>
      </c>
      <c r="N35" s="76">
        <v>0.3053</v>
      </c>
      <c r="O35" s="76">
        <v>0.7315</v>
      </c>
      <c r="P35" s="77">
        <v>34.91</v>
      </c>
      <c r="Q35" s="78">
        <v>8338</v>
      </c>
      <c r="R35" s="77">
        <v>38.66</v>
      </c>
      <c r="S35" s="79">
        <v>9233</v>
      </c>
      <c r="T35" s="77">
        <v>49.75</v>
      </c>
      <c r="U35" s="79">
        <v>-9.5</v>
      </c>
      <c r="V35" s="79">
        <v>-8.2</v>
      </c>
      <c r="W35" s="46"/>
      <c r="X35" s="46"/>
      <c r="Y35" s="18"/>
      <c r="AA35" s="4">
        <f t="shared" si="0"/>
        <v>99.99999999999999</v>
      </c>
      <c r="AB35" s="32" t="str">
        <f t="shared" si="1"/>
        <v>ОК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0.7313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8" s="80" customFormat="1" ht="12.75">
      <c r="B37" s="58">
        <v>24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6">
        <v>0.7313</v>
      </c>
      <c r="P37" s="99"/>
      <c r="Q37" s="100"/>
      <c r="R37" s="99"/>
      <c r="S37" s="101"/>
      <c r="T37" s="99"/>
      <c r="U37" s="101"/>
      <c r="V37" s="101"/>
      <c r="W37" s="95"/>
      <c r="X37" s="96"/>
      <c r="Y37" s="97"/>
      <c r="AA37" s="81">
        <f>SUM(C37:N37)</f>
        <v>0</v>
      </c>
      <c r="AB37" s="82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0.7312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>
        <v>0.7313</v>
      </c>
      <c r="P39" s="60"/>
      <c r="Q39" s="61"/>
      <c r="R39" s="60"/>
      <c r="S39" s="62"/>
      <c r="T39" s="60"/>
      <c r="U39" s="62"/>
      <c r="V39" s="62"/>
      <c r="W39" s="83"/>
      <c r="X39" s="84"/>
      <c r="Y39" s="59"/>
      <c r="AA39" s="81">
        <f>SUM(C39:N39)</f>
        <v>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0.7313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0.731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0.7311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0.7316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67">
        <v>0.7307</v>
      </c>
      <c r="P45" s="47"/>
      <c r="Q45" s="48"/>
      <c r="R45" s="47"/>
      <c r="S45" s="48"/>
      <c r="T45" s="51"/>
      <c r="U45" s="49"/>
      <c r="V45" s="49"/>
      <c r="W45" s="46"/>
      <c r="X45" s="46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74</v>
      </c>
      <c r="Q47" s="13"/>
      <c r="R47" s="13"/>
      <c r="S47" s="13"/>
      <c r="T47" s="68"/>
      <c r="U47" s="69"/>
      <c r="V47" s="69"/>
      <c r="W47" s="109">
        <v>2016</v>
      </c>
      <c r="X47" s="109"/>
      <c r="Y47" s="70"/>
      <c r="AC47" s="71"/>
    </row>
    <row r="48" spans="4:29" s="1" customFormat="1" ht="12.75">
      <c r="D48" s="1" t="s">
        <v>27</v>
      </c>
      <c r="L48" s="2" t="s">
        <v>0</v>
      </c>
      <c r="O48" s="2"/>
      <c r="P48" s="72" t="s">
        <v>29</v>
      </c>
      <c r="Q48" s="72"/>
      <c r="T48" s="2"/>
      <c r="W48" s="2"/>
      <c r="X48" s="2" t="s">
        <v>16</v>
      </c>
      <c r="AC48" s="71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75</v>
      </c>
      <c r="Q49" s="13"/>
      <c r="R49" s="13"/>
      <c r="S49" s="13"/>
      <c r="T49" s="13"/>
      <c r="U49" s="69"/>
      <c r="V49" s="69"/>
      <c r="W49" s="109">
        <v>2016</v>
      </c>
      <c r="X49" s="109"/>
      <c r="Y49" s="13"/>
      <c r="AC49" s="71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W10:W13"/>
    <mergeCell ref="X10:X13"/>
    <mergeCell ref="F11:F13"/>
    <mergeCell ref="M11:M13"/>
    <mergeCell ref="S11:S13"/>
    <mergeCell ref="L11:L13"/>
    <mergeCell ref="W49:X49"/>
    <mergeCell ref="B10:B13"/>
    <mergeCell ref="H11:H13"/>
    <mergeCell ref="Q11:Q13"/>
    <mergeCell ref="P11:P13"/>
    <mergeCell ref="R11:R13"/>
    <mergeCell ref="C10:N10"/>
    <mergeCell ref="T11:T13"/>
    <mergeCell ref="O10:T10"/>
    <mergeCell ref="V10:V13"/>
    <mergeCell ref="W47:X47"/>
    <mergeCell ref="C11:C13"/>
    <mergeCell ref="O11:O13"/>
    <mergeCell ref="I11:I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90" zoomScaleSheetLayoutView="90" workbookViewId="0" topLeftCell="B4">
      <selection activeCell="C13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54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3:26" s="87" customFormat="1" ht="15">
      <c r="C5" s="120" t="s">
        <v>36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22"/>
      <c r="Z5" s="88"/>
    </row>
    <row r="6" spans="2:29" ht="18" customHeight="1">
      <c r="B6" s="119" t="s">
        <v>53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57"/>
      <c r="AA6" s="57"/>
      <c r="AC6" s="6"/>
    </row>
    <row r="7" spans="2:29" ht="18" customHeight="1">
      <c r="B7" s="113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106" t="s">
        <v>26</v>
      </c>
      <c r="C9" s="103" t="s">
        <v>41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21" t="s">
        <v>42</v>
      </c>
      <c r="X9" s="122" t="s">
        <v>45</v>
      </c>
      <c r="Y9" s="24"/>
      <c r="Z9"/>
    </row>
    <row r="10" spans="2:26" ht="48.75" customHeight="1">
      <c r="B10" s="107"/>
      <c r="C10" s="110" t="s">
        <v>59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06"/>
      <c r="N10" s="106"/>
      <c r="O10" s="106"/>
      <c r="P10" s="106"/>
      <c r="Q10" s="106"/>
      <c r="R10" s="106"/>
      <c r="S10" s="106"/>
      <c r="T10" s="106"/>
      <c r="U10" s="106"/>
      <c r="V10" s="128"/>
      <c r="W10" s="121"/>
      <c r="X10" s="123"/>
      <c r="Y10" s="24"/>
      <c r="Z10"/>
    </row>
    <row r="11" spans="2:26" ht="15.75" customHeight="1">
      <c r="B11" s="107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07"/>
      <c r="N11" s="107"/>
      <c r="O11" s="107"/>
      <c r="P11" s="107"/>
      <c r="Q11" s="107"/>
      <c r="R11" s="107"/>
      <c r="S11" s="107"/>
      <c r="T11" s="107"/>
      <c r="U11" s="107"/>
      <c r="V11" s="129"/>
      <c r="W11" s="121"/>
      <c r="X11" s="123"/>
      <c r="Y11" s="24"/>
      <c r="Z11"/>
    </row>
    <row r="12" spans="2:26" ht="30" customHeight="1">
      <c r="B12" s="11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08"/>
      <c r="N12" s="108"/>
      <c r="O12" s="108"/>
      <c r="P12" s="108"/>
      <c r="Q12" s="108"/>
      <c r="R12" s="108"/>
      <c r="S12" s="108"/>
      <c r="T12" s="108"/>
      <c r="U12" s="108"/>
      <c r="V12" s="130"/>
      <c r="W12" s="121"/>
      <c r="X12" s="124"/>
      <c r="Y12" s="24"/>
      <c r="Z12"/>
    </row>
    <row r="13" spans="2:27" ht="15.75" customHeight="1">
      <c r="B13" s="17">
        <v>1</v>
      </c>
      <c r="C13" s="131">
        <v>48557.93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48557.93</v>
      </c>
      <c r="X13" s="54">
        <v>34.97</v>
      </c>
      <c r="Y13" s="25"/>
      <c r="Z13" s="126" t="s">
        <v>46</v>
      </c>
      <c r="AA13" s="126"/>
    </row>
    <row r="14" spans="2:27" ht="15.75">
      <c r="B14" s="17">
        <v>2</v>
      </c>
      <c r="C14" s="131">
        <v>48868.46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48868.46</v>
      </c>
      <c r="X14" s="33">
        <f>IF(Паспорт!P15&gt;0,Паспорт!P15,X13)</f>
        <v>34.97</v>
      </c>
      <c r="Y14" s="25"/>
      <c r="Z14" s="126"/>
      <c r="AA14" s="126"/>
    </row>
    <row r="15" spans="2:27" ht="15.75">
      <c r="B15" s="17">
        <v>3</v>
      </c>
      <c r="C15" s="131">
        <v>47776.63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47776.63</v>
      </c>
      <c r="X15" s="33">
        <f>IF(Паспорт!P16&gt;0,Паспорт!P16,X14)</f>
        <v>34.97</v>
      </c>
      <c r="Y15" s="25"/>
      <c r="Z15" s="126"/>
      <c r="AA15" s="126"/>
    </row>
    <row r="16" spans="2:27" ht="15.75">
      <c r="B16" s="17">
        <v>4</v>
      </c>
      <c r="C16" s="131">
        <v>48622.35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48622.35</v>
      </c>
      <c r="X16" s="33">
        <f>IF(Паспорт!P17&gt;0,Паспорт!P17,X15)</f>
        <v>34.97</v>
      </c>
      <c r="Y16" s="25"/>
      <c r="Z16" s="126"/>
      <c r="AA16" s="126"/>
    </row>
    <row r="17" spans="2:27" ht="15.75">
      <c r="B17" s="17">
        <v>5</v>
      </c>
      <c r="C17" s="131">
        <v>46220.05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46220.05</v>
      </c>
      <c r="X17" s="33">
        <f>IF(Паспорт!P18&gt;0,Паспорт!P18,X16)</f>
        <v>34.97</v>
      </c>
      <c r="Y17" s="25"/>
      <c r="Z17" s="126"/>
      <c r="AA17" s="126"/>
    </row>
    <row r="18" spans="2:27" ht="15.75" customHeight="1">
      <c r="B18" s="17">
        <v>6</v>
      </c>
      <c r="C18" s="131">
        <v>49904.08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49904.08</v>
      </c>
      <c r="X18" s="33">
        <f>IF(Паспорт!P19&gt;0,Паспорт!P19,X17)</f>
        <v>34.97</v>
      </c>
      <c r="Y18" s="25"/>
      <c r="Z18" s="126"/>
      <c r="AA18" s="126"/>
    </row>
    <row r="19" spans="2:27" ht="15.75">
      <c r="B19" s="17">
        <v>7</v>
      </c>
      <c r="C19" s="131">
        <v>50973.75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50973.75</v>
      </c>
      <c r="X19" s="33">
        <f>IF(Паспорт!P20&gt;0,Паспорт!P20,X18)</f>
        <v>34.89</v>
      </c>
      <c r="Y19" s="25"/>
      <c r="Z19" s="126"/>
      <c r="AA19" s="126"/>
    </row>
    <row r="20" spans="2:27" ht="15.75">
      <c r="B20" s="17">
        <v>8</v>
      </c>
      <c r="C20" s="131">
        <v>50703.25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50703.25</v>
      </c>
      <c r="X20" s="33">
        <f>IF(Паспорт!P21&gt;0,Паспорт!P21,X19)</f>
        <v>34.89</v>
      </c>
      <c r="Y20" s="25"/>
      <c r="Z20" s="126"/>
      <c r="AA20" s="126"/>
    </row>
    <row r="21" spans="2:26" ht="15" customHeight="1">
      <c r="B21" s="17">
        <v>9</v>
      </c>
      <c r="C21" s="131">
        <v>52047.58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52047.58</v>
      </c>
      <c r="X21" s="33">
        <f>IF(Паспорт!P22&gt;0,Паспорт!P22,X20)</f>
        <v>34.89</v>
      </c>
      <c r="Y21" s="25"/>
      <c r="Z21" s="31"/>
    </row>
    <row r="22" spans="2:26" ht="15.75">
      <c r="B22" s="17">
        <v>10</v>
      </c>
      <c r="C22" s="131">
        <v>49540.62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49540.62</v>
      </c>
      <c r="X22" s="33">
        <f>IF(Паспорт!P23&gt;0,Паспорт!P23,X21)</f>
        <v>34.89</v>
      </c>
      <c r="Y22" s="25"/>
      <c r="Z22" s="31"/>
    </row>
    <row r="23" spans="2:26" ht="15.75">
      <c r="B23" s="17">
        <v>11</v>
      </c>
      <c r="C23" s="131">
        <v>49288.06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49288.06</v>
      </c>
      <c r="X23" s="33">
        <f>IF(Паспорт!P24&gt;0,Паспорт!P24,X22)</f>
        <v>34.89</v>
      </c>
      <c r="Y23" s="25"/>
      <c r="Z23" s="31"/>
    </row>
    <row r="24" spans="2:26" ht="15.75">
      <c r="B24" s="17">
        <v>12</v>
      </c>
      <c r="C24" s="131">
        <v>48105.46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48105.46</v>
      </c>
      <c r="X24" s="33">
        <f>IF(Паспорт!P25&gt;0,Паспорт!P25,X23)</f>
        <v>34.89</v>
      </c>
      <c r="Y24" s="25"/>
      <c r="Z24" s="31"/>
    </row>
    <row r="25" spans="2:26" ht="15.75">
      <c r="B25" s="17">
        <v>13</v>
      </c>
      <c r="C25" s="131">
        <v>48496.62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48496.62</v>
      </c>
      <c r="X25" s="33">
        <f>IF(Паспорт!P26&gt;0,Паспорт!P26,X24)</f>
        <v>34.89</v>
      </c>
      <c r="Y25" s="25"/>
      <c r="Z25" s="31"/>
    </row>
    <row r="26" spans="2:26" ht="15.75">
      <c r="B26" s="17">
        <v>14</v>
      </c>
      <c r="C26" s="131">
        <v>47484.27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47484.27</v>
      </c>
      <c r="X26" s="33">
        <f>IF(Паспорт!P27&gt;0,Паспорт!P27,X25)</f>
        <v>34.94</v>
      </c>
      <c r="Y26" s="25"/>
      <c r="Z26" s="31"/>
    </row>
    <row r="27" spans="2:26" ht="15.75">
      <c r="B27" s="17">
        <v>15</v>
      </c>
      <c r="C27" s="131">
        <v>43271.11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43271.11</v>
      </c>
      <c r="X27" s="33">
        <f>IF(Паспорт!P28&gt;0,Паспорт!P28,X26)</f>
        <v>34.94</v>
      </c>
      <c r="Y27" s="25"/>
      <c r="Z27" s="31"/>
    </row>
    <row r="28" spans="2:26" ht="15.75">
      <c r="B28" s="19">
        <v>16</v>
      </c>
      <c r="C28" s="131">
        <v>46537.71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46537.71</v>
      </c>
      <c r="X28" s="33">
        <f>IF(Паспорт!P29&gt;0,Паспорт!P29,X27)</f>
        <v>34.94</v>
      </c>
      <c r="Y28" s="25"/>
      <c r="Z28" s="31"/>
    </row>
    <row r="29" spans="2:26" ht="15.75">
      <c r="B29" s="19">
        <v>17</v>
      </c>
      <c r="C29" s="131">
        <v>46792.3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46792.3</v>
      </c>
      <c r="X29" s="33">
        <f>IF(Паспорт!P30&gt;0,Паспорт!P30,X28)</f>
        <v>34.94</v>
      </c>
      <c r="Y29" s="25"/>
      <c r="Z29" s="31"/>
    </row>
    <row r="30" spans="2:26" ht="15.75">
      <c r="B30" s="19">
        <v>18</v>
      </c>
      <c r="C30" s="131">
        <v>47517.43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47517.43</v>
      </c>
      <c r="X30" s="33">
        <f>IF(Паспорт!P31&gt;0,Паспорт!P31,X29)</f>
        <v>34.94</v>
      </c>
      <c r="Y30" s="25"/>
      <c r="Z30" s="31"/>
    </row>
    <row r="31" spans="2:26" ht="15.75">
      <c r="B31" s="19">
        <v>19</v>
      </c>
      <c r="C31" s="131">
        <v>43161.32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43161.32</v>
      </c>
      <c r="X31" s="33">
        <f>IF(Паспорт!P32&gt;0,Паспорт!P32,X30)</f>
        <v>34.94</v>
      </c>
      <c r="Y31" s="25"/>
      <c r="Z31" s="31"/>
    </row>
    <row r="32" spans="2:26" ht="15.75">
      <c r="B32" s="19">
        <v>20</v>
      </c>
      <c r="C32" s="131">
        <v>46428.06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46428.06</v>
      </c>
      <c r="X32" s="33">
        <f>IF(Паспорт!P33&gt;0,Паспорт!P33,X31)</f>
        <v>34.94</v>
      </c>
      <c r="Y32" s="25"/>
      <c r="Z32" s="31"/>
    </row>
    <row r="33" spans="2:26" ht="15.75">
      <c r="B33" s="19">
        <v>21</v>
      </c>
      <c r="C33" s="131">
        <v>46828.82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46828.82</v>
      </c>
      <c r="X33" s="33">
        <f>IF(Паспорт!P34&gt;0,Паспорт!P34,X32)</f>
        <v>34.94</v>
      </c>
      <c r="Y33" s="25"/>
      <c r="Z33" s="31"/>
    </row>
    <row r="34" spans="2:26" ht="15.75">
      <c r="B34" s="19">
        <v>22</v>
      </c>
      <c r="C34" s="131">
        <v>44812.41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44812.41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131">
        <v>47231.14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47231.14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131">
        <v>46390.36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46390.36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131">
        <v>46928.12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46928.12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131">
        <v>43520.06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43520.06</v>
      </c>
      <c r="X38" s="33">
        <f>IF(Паспорт!P39&gt;0,Паспорт!P39,X37)</f>
        <v>34.91</v>
      </c>
      <c r="Y38" s="25"/>
      <c r="Z38" s="31"/>
    </row>
    <row r="39" spans="2:26" ht="15.75">
      <c r="B39" s="19">
        <v>27</v>
      </c>
      <c r="C39" s="131">
        <v>45269.43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45269.43</v>
      </c>
      <c r="X39" s="33">
        <f>IF(Паспорт!P40&gt;0,Паспорт!P40,X38)</f>
        <v>34.91</v>
      </c>
      <c r="Y39" s="25"/>
      <c r="Z39" s="31"/>
    </row>
    <row r="40" spans="2:26" ht="15.75">
      <c r="B40" s="19">
        <v>28</v>
      </c>
      <c r="C40" s="131">
        <v>44836.48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44836.48</v>
      </c>
      <c r="X40" s="33">
        <f>IF(Паспорт!P41&gt;0,Паспорт!P41,X39)</f>
        <v>34.91</v>
      </c>
      <c r="Y40" s="25"/>
      <c r="Z40" s="31"/>
    </row>
    <row r="41" spans="2:26" ht="12.75" customHeight="1">
      <c r="B41" s="19">
        <v>29</v>
      </c>
      <c r="C41" s="131">
        <v>44893.02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44893.02</v>
      </c>
      <c r="X41" s="33">
        <f>IF(Паспорт!P42&gt;0,Паспорт!P42,X40)</f>
        <v>34.91</v>
      </c>
      <c r="Y41" s="25"/>
      <c r="Z41" s="31"/>
    </row>
    <row r="42" spans="2:26" ht="12.75" customHeight="1">
      <c r="B42" s="19">
        <v>30</v>
      </c>
      <c r="C42" s="131">
        <v>45701.12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45701.12</v>
      </c>
      <c r="X42" s="33">
        <f>IF(Паспорт!P43&gt;0,Паспорт!P43,X41)</f>
        <v>34.91</v>
      </c>
      <c r="Y42" s="25"/>
      <c r="Z42" s="31"/>
    </row>
    <row r="43" spans="2:27" ht="66" customHeight="1">
      <c r="B43" s="19" t="s">
        <v>42</v>
      </c>
      <c r="C43" s="37">
        <f>SUM(C13:C42)</f>
        <v>1416708.0000000002</v>
      </c>
      <c r="D43" s="37">
        <f aca="true" t="shared" si="1" ref="D43:V43">SUM(D13:D42)</f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>SUM(W13:W42)</f>
        <v>1416708.0000000002</v>
      </c>
      <c r="X43" s="34">
        <f>SUMPRODUCT(X13:X42,W13:W42)/SUM(W13:W42)</f>
        <v>34.92514390671896</v>
      </c>
      <c r="Y43" s="30"/>
      <c r="Z43" s="125" t="s">
        <v>43</v>
      </c>
      <c r="AA43" s="125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27"/>
      <c r="Z45"/>
    </row>
    <row r="46" spans="3:4" ht="12.75">
      <c r="C46" s="1"/>
      <c r="D46" s="1"/>
    </row>
    <row r="47" spans="2:25" ht="15">
      <c r="B47" s="38"/>
      <c r="C47" s="13" t="s">
        <v>71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72</v>
      </c>
      <c r="X47" s="14"/>
      <c r="Y47" s="28"/>
    </row>
    <row r="48" spans="3:25" ht="12.75">
      <c r="C48" s="1"/>
      <c r="D48" s="1" t="s">
        <v>39</v>
      </c>
      <c r="O48" s="2"/>
      <c r="P48" s="16" t="s">
        <v>55</v>
      </c>
      <c r="Q48" s="16"/>
      <c r="W48" s="15" t="s">
        <v>56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57</v>
      </c>
      <c r="X49" s="14"/>
      <c r="Y49" s="29"/>
    </row>
    <row r="50" spans="3:25" ht="12.75">
      <c r="C50" s="1"/>
      <c r="D50" s="1" t="s">
        <v>40</v>
      </c>
      <c r="O50" s="2"/>
      <c r="P50" s="15" t="s">
        <v>58</v>
      </c>
      <c r="Q50" s="15"/>
      <c r="W50" s="15" t="s">
        <v>56</v>
      </c>
      <c r="Y50" s="2"/>
    </row>
  </sheetData>
  <sheetProtection/>
  <mergeCells count="30">
    <mergeCell ref="S10:S12"/>
    <mergeCell ref="Z13:AA20"/>
    <mergeCell ref="C45:X45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3:AA43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B3" sqref="B3:B32"/>
    </sheetView>
  </sheetViews>
  <sheetFormatPr defaultColWidth="9.00390625" defaultRowHeight="12.75"/>
  <sheetData>
    <row r="1" ht="12.75">
      <c r="A1" t="s">
        <v>76</v>
      </c>
    </row>
    <row r="2" spans="1:7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6" ht="12.75">
      <c r="A3">
        <v>1</v>
      </c>
      <c r="B3">
        <v>48557.93</v>
      </c>
      <c r="C3">
        <v>381.716</v>
      </c>
      <c r="D3">
        <v>3.39</v>
      </c>
      <c r="E3">
        <v>8.12</v>
      </c>
      <c r="F3">
        <v>0.7306</v>
      </c>
    </row>
    <row r="4" spans="1:6" ht="12.75">
      <c r="A4">
        <v>2</v>
      </c>
      <c r="B4">
        <v>48868.46</v>
      </c>
      <c r="C4">
        <v>370.476</v>
      </c>
      <c r="D4">
        <v>3.37</v>
      </c>
      <c r="E4">
        <v>7.98</v>
      </c>
      <c r="F4">
        <v>0.7307</v>
      </c>
    </row>
    <row r="5" spans="1:7" ht="12.75">
      <c r="A5">
        <v>3</v>
      </c>
      <c r="B5">
        <v>47776.63</v>
      </c>
      <c r="C5">
        <v>354.706</v>
      </c>
      <c r="D5">
        <v>3.34</v>
      </c>
      <c r="E5">
        <v>8.85</v>
      </c>
      <c r="F5">
        <v>0.731</v>
      </c>
      <c r="G5" t="s">
        <v>69</v>
      </c>
    </row>
    <row r="6" spans="1:6" ht="12.75">
      <c r="A6">
        <v>4</v>
      </c>
      <c r="B6">
        <v>48622.35</v>
      </c>
      <c r="C6">
        <v>371.57</v>
      </c>
      <c r="D6">
        <v>3.33</v>
      </c>
      <c r="E6">
        <v>8.24</v>
      </c>
      <c r="F6">
        <v>0.7312</v>
      </c>
    </row>
    <row r="7" spans="1:7" ht="12.75">
      <c r="A7">
        <v>5</v>
      </c>
      <c r="B7">
        <v>46220.05</v>
      </c>
      <c r="C7">
        <v>342.659</v>
      </c>
      <c r="D7">
        <v>3.32</v>
      </c>
      <c r="E7">
        <v>10.3</v>
      </c>
      <c r="F7">
        <v>0.731</v>
      </c>
      <c r="G7" t="s">
        <v>67</v>
      </c>
    </row>
    <row r="8" spans="1:7" ht="12.75">
      <c r="A8">
        <v>6</v>
      </c>
      <c r="B8">
        <v>49904.08</v>
      </c>
      <c r="C8">
        <v>391.234</v>
      </c>
      <c r="D8">
        <v>3.35</v>
      </c>
      <c r="E8">
        <v>8.2</v>
      </c>
      <c r="F8">
        <v>0.7311</v>
      </c>
      <c r="G8" t="s">
        <v>67</v>
      </c>
    </row>
    <row r="9" spans="1:7" ht="12.75">
      <c r="A9">
        <v>7</v>
      </c>
      <c r="B9">
        <v>50973.75</v>
      </c>
      <c r="C9">
        <v>396.761</v>
      </c>
      <c r="D9">
        <v>3.37</v>
      </c>
      <c r="E9">
        <v>6.64</v>
      </c>
      <c r="F9">
        <v>0.7312</v>
      </c>
      <c r="G9" t="s">
        <v>67</v>
      </c>
    </row>
    <row r="10" spans="1:6" ht="12.75">
      <c r="A10">
        <v>8</v>
      </c>
      <c r="B10">
        <v>50703.25</v>
      </c>
      <c r="C10">
        <v>395.329</v>
      </c>
      <c r="D10">
        <v>3.4</v>
      </c>
      <c r="E10">
        <v>6.69</v>
      </c>
      <c r="F10">
        <v>0.7312</v>
      </c>
    </row>
    <row r="11" spans="1:7" ht="12.75">
      <c r="A11">
        <v>9</v>
      </c>
      <c r="B11">
        <v>52047.58</v>
      </c>
      <c r="C11">
        <v>409.298</v>
      </c>
      <c r="D11">
        <v>3.41</v>
      </c>
      <c r="E11">
        <v>7.82</v>
      </c>
      <c r="F11">
        <v>0.7314</v>
      </c>
      <c r="G11" t="s">
        <v>69</v>
      </c>
    </row>
    <row r="12" spans="1:6" ht="12.75">
      <c r="A12">
        <v>10</v>
      </c>
      <c r="B12">
        <v>49540.62</v>
      </c>
      <c r="C12">
        <v>378.363</v>
      </c>
      <c r="D12">
        <v>3.41</v>
      </c>
      <c r="E12">
        <v>9.52</v>
      </c>
      <c r="F12">
        <v>0.7315</v>
      </c>
    </row>
    <row r="13" spans="1:6" ht="12.75">
      <c r="A13">
        <v>11</v>
      </c>
      <c r="B13">
        <v>49288.06</v>
      </c>
      <c r="C13">
        <v>379.273</v>
      </c>
      <c r="D13">
        <v>3.41</v>
      </c>
      <c r="E13">
        <v>11.35</v>
      </c>
      <c r="F13">
        <v>0.7312</v>
      </c>
    </row>
    <row r="14" spans="1:6" ht="12.75">
      <c r="A14">
        <v>12</v>
      </c>
      <c r="B14">
        <v>48105.46</v>
      </c>
      <c r="C14">
        <v>366.645</v>
      </c>
      <c r="D14">
        <v>3.38</v>
      </c>
      <c r="E14">
        <v>10.12</v>
      </c>
      <c r="F14">
        <v>0.7311</v>
      </c>
    </row>
    <row r="15" spans="1:7" ht="12.75">
      <c r="A15">
        <v>13</v>
      </c>
      <c r="B15">
        <v>48496.62</v>
      </c>
      <c r="C15">
        <v>367.254</v>
      </c>
      <c r="D15">
        <v>3.39</v>
      </c>
      <c r="E15">
        <v>9.59</v>
      </c>
      <c r="F15">
        <v>0.7309</v>
      </c>
      <c r="G15" t="s">
        <v>67</v>
      </c>
    </row>
    <row r="16" spans="1:7" ht="12.75">
      <c r="A16">
        <v>14</v>
      </c>
      <c r="B16">
        <v>47484.27</v>
      </c>
      <c r="C16" t="s">
        <v>77</v>
      </c>
      <c r="D16" t="s">
        <v>78</v>
      </c>
      <c r="E16" t="s">
        <v>79</v>
      </c>
      <c r="F16" t="s">
        <v>80</v>
      </c>
      <c r="G16" t="s">
        <v>81</v>
      </c>
    </row>
    <row r="17" spans="1:7" ht="12.75">
      <c r="A17">
        <v>15</v>
      </c>
      <c r="B17">
        <v>43271.11</v>
      </c>
      <c r="C17">
        <v>295.674</v>
      </c>
      <c r="D17">
        <v>3.4</v>
      </c>
      <c r="E17">
        <v>13.31</v>
      </c>
      <c r="F17">
        <v>0.7313</v>
      </c>
      <c r="G17" t="s">
        <v>69</v>
      </c>
    </row>
    <row r="18" spans="1:6" ht="12.75">
      <c r="A18">
        <v>16</v>
      </c>
      <c r="B18">
        <v>46537.71</v>
      </c>
      <c r="C18">
        <v>340.774</v>
      </c>
      <c r="D18">
        <v>3.41</v>
      </c>
      <c r="E18">
        <v>12.71</v>
      </c>
      <c r="F18">
        <v>0.7308</v>
      </c>
    </row>
    <row r="19" spans="1:6" ht="12.75">
      <c r="A19">
        <v>17</v>
      </c>
      <c r="B19">
        <v>46792.3</v>
      </c>
      <c r="C19">
        <v>341.606</v>
      </c>
      <c r="D19">
        <v>3.41</v>
      </c>
      <c r="E19">
        <v>13.9</v>
      </c>
      <c r="F19">
        <v>0.7312</v>
      </c>
    </row>
    <row r="20" spans="1:6" ht="12.75">
      <c r="A20">
        <v>18</v>
      </c>
      <c r="B20">
        <v>47517.43</v>
      </c>
      <c r="C20">
        <v>358.145</v>
      </c>
      <c r="D20">
        <v>3.42</v>
      </c>
      <c r="E20">
        <v>14.86</v>
      </c>
      <c r="F20">
        <v>0.7312</v>
      </c>
    </row>
    <row r="21" spans="1:6" ht="12.75">
      <c r="A21">
        <v>19</v>
      </c>
      <c r="B21">
        <v>43161.32</v>
      </c>
      <c r="C21">
        <v>294.871</v>
      </c>
      <c r="D21">
        <v>3.43</v>
      </c>
      <c r="E21">
        <v>16.79</v>
      </c>
      <c r="F21">
        <v>0.7311</v>
      </c>
    </row>
    <row r="22" spans="1:6" ht="12.75">
      <c r="A22">
        <v>20</v>
      </c>
      <c r="B22">
        <v>46428.06</v>
      </c>
      <c r="C22">
        <v>343.771</v>
      </c>
      <c r="D22">
        <v>3.41</v>
      </c>
      <c r="E22">
        <v>16.19</v>
      </c>
      <c r="F22">
        <v>0.7316</v>
      </c>
    </row>
    <row r="23" spans="1:6" ht="12.75">
      <c r="A23">
        <v>21</v>
      </c>
      <c r="B23">
        <v>46828.82</v>
      </c>
      <c r="C23">
        <v>345.401</v>
      </c>
      <c r="D23">
        <v>3.42</v>
      </c>
      <c r="E23">
        <v>16.16</v>
      </c>
      <c r="F23">
        <v>0.7314</v>
      </c>
    </row>
    <row r="24" spans="1:6" ht="12.75">
      <c r="A24">
        <v>22</v>
      </c>
      <c r="B24">
        <v>44812.41</v>
      </c>
      <c r="C24">
        <v>316.349</v>
      </c>
      <c r="D24">
        <v>3.44</v>
      </c>
      <c r="E24">
        <v>17.15</v>
      </c>
      <c r="F24">
        <v>0.7315</v>
      </c>
    </row>
    <row r="25" spans="1:6" ht="12.75">
      <c r="A25">
        <v>23</v>
      </c>
      <c r="B25">
        <v>47231.14</v>
      </c>
      <c r="C25">
        <v>348.144</v>
      </c>
      <c r="D25">
        <v>3.42</v>
      </c>
      <c r="E25">
        <v>14.73</v>
      </c>
      <c r="F25">
        <v>0.7313</v>
      </c>
    </row>
    <row r="26" spans="1:7" ht="12.75">
      <c r="A26">
        <v>24</v>
      </c>
      <c r="B26">
        <v>46390.36</v>
      </c>
      <c r="C26">
        <v>338.623</v>
      </c>
      <c r="D26">
        <v>3.43</v>
      </c>
      <c r="E26">
        <v>13.76</v>
      </c>
      <c r="F26">
        <v>0.7313</v>
      </c>
      <c r="G26" t="s">
        <v>69</v>
      </c>
    </row>
    <row r="27" spans="1:6" ht="12.75">
      <c r="A27">
        <v>25</v>
      </c>
      <c r="B27">
        <v>46928.12</v>
      </c>
      <c r="C27">
        <v>343.41</v>
      </c>
      <c r="D27">
        <v>3.44</v>
      </c>
      <c r="E27">
        <v>13.17</v>
      </c>
      <c r="F27">
        <v>0.7312</v>
      </c>
    </row>
    <row r="28" spans="1:6" ht="12.75">
      <c r="A28">
        <v>26</v>
      </c>
      <c r="B28">
        <v>43520.06</v>
      </c>
      <c r="C28">
        <v>297.664</v>
      </c>
      <c r="D28">
        <v>3.42</v>
      </c>
      <c r="E28">
        <v>14.57</v>
      </c>
      <c r="F28">
        <v>0.7313</v>
      </c>
    </row>
    <row r="29" spans="1:6" ht="12.75">
      <c r="A29">
        <v>27</v>
      </c>
      <c r="B29">
        <v>45269.43</v>
      </c>
      <c r="C29">
        <v>325.978</v>
      </c>
      <c r="D29">
        <v>3.41</v>
      </c>
      <c r="E29">
        <v>15.06</v>
      </c>
      <c r="F29">
        <v>0.7313</v>
      </c>
    </row>
    <row r="30" spans="1:7" ht="12.75">
      <c r="A30">
        <v>28</v>
      </c>
      <c r="B30">
        <v>44836.48</v>
      </c>
      <c r="C30">
        <v>322.284</v>
      </c>
      <c r="D30">
        <v>3.39</v>
      </c>
      <c r="E30">
        <v>14.74</v>
      </c>
      <c r="F30">
        <v>0.731</v>
      </c>
      <c r="G30" t="s">
        <v>67</v>
      </c>
    </row>
    <row r="31" spans="1:6" ht="12.75">
      <c r="A31">
        <v>29</v>
      </c>
      <c r="B31">
        <v>44893.02</v>
      </c>
      <c r="C31">
        <v>313.894</v>
      </c>
      <c r="D31">
        <v>3.42</v>
      </c>
      <c r="E31">
        <v>13.79</v>
      </c>
      <c r="F31">
        <v>0.7311</v>
      </c>
    </row>
    <row r="32" spans="1:7" ht="12.75">
      <c r="A32">
        <v>30</v>
      </c>
      <c r="B32">
        <v>45701.12</v>
      </c>
      <c r="C32">
        <v>324.986</v>
      </c>
      <c r="D32">
        <v>3.43</v>
      </c>
      <c r="E32">
        <v>13.67</v>
      </c>
      <c r="F32">
        <v>0.7316</v>
      </c>
      <c r="G32" t="s">
        <v>67</v>
      </c>
    </row>
    <row r="33" spans="1:7" ht="12.75">
      <c r="A33" t="s">
        <v>70</v>
      </c>
      <c r="B33" t="s">
        <v>82</v>
      </c>
      <c r="C33" t="s">
        <v>83</v>
      </c>
      <c r="D33" t="s">
        <v>78</v>
      </c>
      <c r="E33" t="s">
        <v>84</v>
      </c>
      <c r="F33" t="s">
        <v>85</v>
      </c>
      <c r="G33" t="s">
        <v>66</v>
      </c>
    </row>
    <row r="34" spans="1:7" ht="12.75">
      <c r="A34" t="s">
        <v>70</v>
      </c>
      <c r="B34">
        <v>1647693.93</v>
      </c>
      <c r="C34">
        <v>750.247</v>
      </c>
      <c r="D34">
        <v>3.47</v>
      </c>
      <c r="E34">
        <v>3.52</v>
      </c>
      <c r="F34">
        <v>0.7304</v>
      </c>
      <c r="G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2016-07-05T12:13:50Z</dcterms:modified>
  <cp:category/>
  <cp:version/>
  <cp:contentType/>
  <cp:contentStatus/>
</cp:coreProperties>
</file>