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<sst xmlns="http://schemas.openxmlformats.org/spreadsheetml/2006/main" count="108" uniqueCount="76">
  <si>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</si>
  <si>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</si>
  <si>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</si>
  <si>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</si>
  <si>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</si>
  <si>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</si>
  <si>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</si>
  <si>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</si>
  <si>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</si>
  <si>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</si>
  <si>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</si>
  <si>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</si>
  <si>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</si>
  <si>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</si>
  <si>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</si>
  <si>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</si>
  <si>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</si>
  <si>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</si>
  <si>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</si>
  <si>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</si>
  <si>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</si>
  <si>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</si>
  <si>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</si>
  <si>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</si>
  <si>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</si>
  <si>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</si>
  <si>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</si>
  <si>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</si>
  <si>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</si>
  <si>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</si>
  <si>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</si>
  <si>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</si>
  <si>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</si>
  <si>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</si>
  <si>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</si>
  <si>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</si>
  <si>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</si>
  <si>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</si>
  <si>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</si>
  <si>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</si>
  <si>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</si>
  <si>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</si>
  <si>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</si>
  <si>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</si>
  <si>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</si>
  <si>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</si>
  <si>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</si>
  <si>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</si>
  <si>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</si>
  <si>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</si>
  <si>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</si>
  <si>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</si>
  <si>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</si>
  <si>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</si>
  <si>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</si>
  <si>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</si>
  <si>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</si>
  <si>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</si>
  <si>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</si>
  <si>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</si>
  <si>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</si>
  <si>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</si>
  <si>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</si>
  <si>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</si>
  <si>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</si>
  <si>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</si>
  <si>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</si>
  <si>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t xml:space="preserve"> Vру, м3</t>
  </si>
  <si>
    <t>AB</t>
  </si>
  <si>
    <t xml:space="preserve">В.о. начальника  Краматорського    ЛВУМГ  </t>
  </si>
  <si>
    <t>В.В. Пархоменко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</si>
  <si>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30.06.2016р.</t>
    </r>
  </si>
  <si>
    <t>Ю.О. Головко</t>
  </si>
  <si>
    <t xml:space="preserve">М.О. Єрьоменко </t>
  </si>
  <si>
    <t>Данные по объекту Авдеевка (счетчик) (осн.) за 6/16.</t>
  </si>
  <si>
    <t>ГРС Авдіївка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</si>
</sst>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79" fontId="80" fillId="0" borderId="10" xfId="0" applyNumberFormat="1" applyFont="1" applyBorder="1" applyAlignment="1">
      <alignment horizontal="center"/>
    </xf>
    <xf numFmtId="179" fontId="80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0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5" fillId="0" borderId="10" xfId="0" applyNumberFormat="1" applyFont="1" applyFill="1" applyBorder="1" applyAlignment="1">
      <alignment horizontal="center" wrapText="1"/>
    </xf>
    <xf numFmtId="2" fontId="95" fillId="0" borderId="10" xfId="0" applyNumberFormat="1" applyFont="1" applyFill="1" applyBorder="1" applyAlignment="1">
      <alignment horizontal="center" wrapText="1"/>
    </xf>
    <xf numFmtId="1" fontId="95" fillId="0" borderId="10" xfId="0" applyNumberFormat="1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wrapText="1"/>
    </xf>
    <xf numFmtId="0" fontId="96" fillId="0" borderId="10" xfId="0" applyFont="1" applyFill="1" applyBorder="1" applyAlignment="1">
      <alignment/>
    </xf>
    <xf numFmtId="0" fontId="95" fillId="0" borderId="10" xfId="0" applyFont="1" applyFill="1" applyBorder="1" applyAlignment="1">
      <alignment horizontal="center" vertical="top" wrapText="1"/>
    </xf>
    <xf numFmtId="0" fontId="97" fillId="0" borderId="14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179" fontId="95" fillId="0" borderId="10" xfId="0" applyNumberFormat="1" applyFont="1" applyFill="1" applyBorder="1" applyAlignment="1">
      <alignment horizontal="center" vertical="center" wrapText="1"/>
    </xf>
    <xf numFmtId="2" fontId="95" fillId="0" borderId="10" xfId="0" applyNumberFormat="1" applyFont="1" applyFill="1" applyBorder="1" applyAlignment="1">
      <alignment horizontal="center" vertical="center" wrapText="1"/>
    </xf>
    <xf numFmtId="1" fontId="95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8" fillId="0" borderId="24" xfId="0" applyFont="1" applyBorder="1" applyAlignment="1">
      <alignment horizontal="center" vertical="center" textRotation="90" wrapText="1"/>
    </xf>
    <xf numFmtId="0" fontId="98" fillId="0" borderId="25" xfId="0" applyFont="1" applyBorder="1" applyAlignment="1">
      <alignment horizontal="center" vertical="center" textRotation="90" wrapText="1"/>
    </xf>
    <xf numFmtId="0" fontId="98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="90" zoomScaleNormal="90" zoomScaleSheetLayoutView="100" zoomScalePageLayoutView="0" workbookViewId="0" topLeftCell="A1">
      <selection activeCell="J35" sqref="J35:K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7" t="s">
        <v>18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</row>
    <row r="7" spans="2:27" ht="18" customHeight="1">
      <c r="B7" s="113" t="s">
        <v>66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57"/>
      <c r="AA7" s="57"/>
    </row>
    <row r="8" spans="2:27" ht="18" customHeight="1">
      <c r="B8" s="115" t="s">
        <v>71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4" t="s">
        <v>26</v>
      </c>
      <c r="C10" s="118" t="s">
        <v>17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18" t="s">
        <v>6</v>
      </c>
      <c r="P10" s="119"/>
      <c r="Q10" s="119"/>
      <c r="R10" s="119"/>
      <c r="S10" s="119"/>
      <c r="T10" s="119"/>
      <c r="U10" s="109" t="s">
        <v>22</v>
      </c>
      <c r="V10" s="104" t="s">
        <v>23</v>
      </c>
      <c r="W10" s="104" t="s">
        <v>35</v>
      </c>
      <c r="X10" s="104" t="s">
        <v>25</v>
      </c>
      <c r="Y10" s="104" t="s">
        <v>24</v>
      </c>
      <c r="Z10" s="3"/>
      <c r="AB10" s="6"/>
      <c r="AC10"/>
    </row>
    <row r="11" spans="2:29" ht="48.75" customHeight="1">
      <c r="B11" s="105"/>
      <c r="C11" s="116" t="s">
        <v>2</v>
      </c>
      <c r="D11" s="112" t="s">
        <v>3</v>
      </c>
      <c r="E11" s="112" t="s">
        <v>4</v>
      </c>
      <c r="F11" s="112" t="s">
        <v>5</v>
      </c>
      <c r="G11" s="112" t="s">
        <v>8</v>
      </c>
      <c r="H11" s="112" t="s">
        <v>9</v>
      </c>
      <c r="I11" s="112" t="s">
        <v>10</v>
      </c>
      <c r="J11" s="112" t="s">
        <v>11</v>
      </c>
      <c r="K11" s="112" t="s">
        <v>12</v>
      </c>
      <c r="L11" s="112" t="s">
        <v>13</v>
      </c>
      <c r="M11" s="104" t="s">
        <v>14</v>
      </c>
      <c r="N11" s="104" t="s">
        <v>15</v>
      </c>
      <c r="O11" s="104" t="s">
        <v>7</v>
      </c>
      <c r="P11" s="104" t="s">
        <v>19</v>
      </c>
      <c r="Q11" s="104" t="s">
        <v>33</v>
      </c>
      <c r="R11" s="104" t="s">
        <v>20</v>
      </c>
      <c r="S11" s="104" t="s">
        <v>34</v>
      </c>
      <c r="T11" s="104" t="s">
        <v>21</v>
      </c>
      <c r="U11" s="110"/>
      <c r="V11" s="105"/>
      <c r="W11" s="105"/>
      <c r="X11" s="105"/>
      <c r="Y11" s="105"/>
      <c r="Z11" s="3"/>
      <c r="AB11" s="6"/>
      <c r="AC11"/>
    </row>
    <row r="12" spans="2:29" ht="15.75" customHeight="1">
      <c r="B12" s="105"/>
      <c r="C12" s="116"/>
      <c r="D12" s="112"/>
      <c r="E12" s="112"/>
      <c r="F12" s="112"/>
      <c r="G12" s="112"/>
      <c r="H12" s="112"/>
      <c r="I12" s="112"/>
      <c r="J12" s="112"/>
      <c r="K12" s="112"/>
      <c r="L12" s="112"/>
      <c r="M12" s="105"/>
      <c r="N12" s="105"/>
      <c r="O12" s="105"/>
      <c r="P12" s="105"/>
      <c r="Q12" s="105"/>
      <c r="R12" s="105"/>
      <c r="S12" s="105"/>
      <c r="T12" s="105"/>
      <c r="U12" s="110"/>
      <c r="V12" s="105"/>
      <c r="W12" s="105"/>
      <c r="X12" s="105"/>
      <c r="Y12" s="105"/>
      <c r="Z12" s="3"/>
      <c r="AB12" s="6"/>
      <c r="AC12"/>
    </row>
    <row r="13" spans="2:29" ht="30" customHeight="1">
      <c r="B13" s="114"/>
      <c r="C13" s="116"/>
      <c r="D13" s="112"/>
      <c r="E13" s="112"/>
      <c r="F13" s="112"/>
      <c r="G13" s="112"/>
      <c r="H13" s="112"/>
      <c r="I13" s="112"/>
      <c r="J13" s="112"/>
      <c r="K13" s="112"/>
      <c r="L13" s="112"/>
      <c r="M13" s="106"/>
      <c r="N13" s="106"/>
      <c r="O13" s="106"/>
      <c r="P13" s="106"/>
      <c r="Q13" s="106"/>
      <c r="R13" s="106"/>
      <c r="S13" s="106"/>
      <c r="T13" s="106"/>
      <c r="U13" s="111"/>
      <c r="V13" s="106"/>
      <c r="W13" s="106"/>
      <c r="X13" s="106"/>
      <c r="Y13" s="106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/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/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/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73" customFormat="1" ht="12.75">
      <c r="B17" s="58">
        <v>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8"/>
      <c r="Q17" s="89"/>
      <c r="R17" s="88"/>
      <c r="S17" s="90"/>
      <c r="T17" s="88"/>
      <c r="U17" s="88"/>
      <c r="V17" s="90"/>
      <c r="W17" s="91"/>
      <c r="X17" s="92"/>
      <c r="Y17" s="87"/>
      <c r="AA17" s="74">
        <f>SUM(C17:N17)</f>
        <v>0</v>
      </c>
      <c r="AB17" s="75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/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/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100">
        <v>90.1904</v>
      </c>
      <c r="D20" s="67">
        <v>5.9384</v>
      </c>
      <c r="E20" s="67">
        <v>1.3788</v>
      </c>
      <c r="F20" s="67">
        <v>0.1028</v>
      </c>
      <c r="G20" s="67">
        <v>0.1122</v>
      </c>
      <c r="H20" s="67">
        <v>0.0017</v>
      </c>
      <c r="I20" s="67">
        <v>0.015</v>
      </c>
      <c r="J20" s="67">
        <v>0.0102</v>
      </c>
      <c r="K20" s="67">
        <v>0.0038</v>
      </c>
      <c r="L20" s="67">
        <v>0.0103</v>
      </c>
      <c r="M20" s="67">
        <v>2.056</v>
      </c>
      <c r="N20" s="67">
        <v>0.1805</v>
      </c>
      <c r="O20" s="67">
        <v>0.7362</v>
      </c>
      <c r="P20" s="101">
        <v>35.15</v>
      </c>
      <c r="Q20" s="102">
        <v>8395</v>
      </c>
      <c r="R20" s="101">
        <v>38.91</v>
      </c>
      <c r="S20" s="102">
        <v>9293</v>
      </c>
      <c r="T20" s="101">
        <v>49.77</v>
      </c>
      <c r="U20" s="9">
        <v>-8.8</v>
      </c>
      <c r="V20" s="9">
        <v>-8.1</v>
      </c>
      <c r="W20" s="67" t="s">
        <v>50</v>
      </c>
      <c r="X20" s="67">
        <v>0.007</v>
      </c>
      <c r="Y20" s="103">
        <v>0.0001</v>
      </c>
      <c r="AA20" s="4">
        <f t="shared" si="0"/>
        <v>100.00009999999999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/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/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8" s="73" customFormat="1" ht="12.75">
      <c r="B23" s="58">
        <v>10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  <c r="Q23" s="89"/>
      <c r="R23" s="88"/>
      <c r="S23" s="89"/>
      <c r="T23" s="88"/>
      <c r="U23" s="90"/>
      <c r="V23" s="90"/>
      <c r="W23" s="91"/>
      <c r="X23" s="92"/>
      <c r="Y23" s="87"/>
      <c r="AA23" s="74">
        <f>SUM(C23:N23)</f>
        <v>0</v>
      </c>
      <c r="AB23" s="75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/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61"/>
      <c r="R25" s="60"/>
      <c r="S25" s="61"/>
      <c r="T25" s="60"/>
      <c r="U25" s="60"/>
      <c r="V25" s="49"/>
      <c r="W25" s="46"/>
      <c r="X25" s="46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/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/>
      <c r="R28" s="60"/>
      <c r="S28" s="62"/>
      <c r="T28" s="60"/>
      <c r="U28" s="62"/>
      <c r="V28" s="62"/>
      <c r="W28" s="63"/>
      <c r="X28" s="64"/>
      <c r="Y28" s="65"/>
      <c r="AA28" s="74">
        <f>SUM(C28:N28)</f>
        <v>0</v>
      </c>
      <c r="AB28" s="75"/>
    </row>
    <row r="29" spans="2:28" s="73" customFormat="1" ht="12.75">
      <c r="B29" s="58">
        <v>16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  <c r="Q29" s="89"/>
      <c r="R29" s="88"/>
      <c r="S29" s="90"/>
      <c r="T29" s="88"/>
      <c r="U29" s="90"/>
      <c r="V29" s="90"/>
      <c r="W29" s="93"/>
      <c r="X29" s="92"/>
      <c r="Y29" s="87"/>
      <c r="AA29" s="74">
        <f>SUM(C29:N29)</f>
        <v>0</v>
      </c>
      <c r="AB29" s="75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/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8" s="73" customFormat="1" ht="12.75">
      <c r="B31" s="58">
        <v>18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  <c r="Q31" s="89"/>
      <c r="R31" s="88"/>
      <c r="S31" s="90"/>
      <c r="T31" s="88"/>
      <c r="U31" s="90"/>
      <c r="V31" s="90"/>
      <c r="W31" s="93"/>
      <c r="X31" s="94"/>
      <c r="Y31" s="95"/>
      <c r="AA31" s="74">
        <f>SUM(C31:N31)</f>
        <v>0</v>
      </c>
      <c r="AB31" s="75"/>
    </row>
    <row r="32" spans="2:28" s="80" customFormat="1" ht="12.75">
      <c r="B32" s="58">
        <v>19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78"/>
      <c r="R32" s="77"/>
      <c r="S32" s="79"/>
      <c r="T32" s="77"/>
      <c r="U32" s="79"/>
      <c r="V32" s="79"/>
      <c r="W32" s="63"/>
      <c r="X32" s="64"/>
      <c r="Y32" s="65"/>
      <c r="AA32" s="81">
        <f>SUM(C32:N32)</f>
        <v>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/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/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/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/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8" s="80" customFormat="1" ht="12.75">
      <c r="B37" s="58">
        <v>24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  <c r="Q37" s="98"/>
      <c r="R37" s="97"/>
      <c r="S37" s="99"/>
      <c r="T37" s="97"/>
      <c r="U37" s="99"/>
      <c r="V37" s="99"/>
      <c r="W37" s="93"/>
      <c r="X37" s="94"/>
      <c r="Y37" s="95"/>
      <c r="AA37" s="81">
        <f>SUM(C37:N37)</f>
        <v>0</v>
      </c>
      <c r="AB37" s="82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/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61"/>
      <c r="R39" s="60"/>
      <c r="S39" s="62"/>
      <c r="T39" s="60"/>
      <c r="U39" s="62"/>
      <c r="V39" s="62"/>
      <c r="W39" s="83"/>
      <c r="X39" s="84"/>
      <c r="Y39" s="59"/>
      <c r="AA39" s="81">
        <f>SUM(C39:N39)</f>
        <v>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/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/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/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/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67"/>
      <c r="P45" s="47"/>
      <c r="Q45" s="48"/>
      <c r="R45" s="47"/>
      <c r="S45" s="48"/>
      <c r="T45" s="51"/>
      <c r="U45" s="49"/>
      <c r="V45" s="49"/>
      <c r="W45" s="46"/>
      <c r="X45" s="46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72</v>
      </c>
      <c r="Q47" s="13"/>
      <c r="R47" s="13"/>
      <c r="S47" s="13"/>
      <c r="T47" s="68"/>
      <c r="U47" s="69"/>
      <c r="V47" s="69"/>
      <c r="W47" s="117">
        <v>2016</v>
      </c>
      <c r="X47" s="117"/>
      <c r="Y47" s="70"/>
      <c r="AC47" s="71"/>
    </row>
    <row r="48" spans="4:29" s="1" customFormat="1" ht="12.75">
      <c r="D48" s="1" t="s">
        <v>27</v>
      </c>
      <c r="L48" s="2" t="s">
        <v>0</v>
      </c>
      <c r="O48" s="2"/>
      <c r="P48" s="72" t="s">
        <v>29</v>
      </c>
      <c r="Q48" s="72"/>
      <c r="T48" s="2"/>
      <c r="W48" s="2"/>
      <c r="X48" s="2" t="s">
        <v>16</v>
      </c>
      <c r="AC48" s="71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73</v>
      </c>
      <c r="Q49" s="13"/>
      <c r="R49" s="13"/>
      <c r="S49" s="13"/>
      <c r="T49" s="13"/>
      <c r="U49" s="69"/>
      <c r="V49" s="69"/>
      <c r="W49" s="117">
        <v>2016</v>
      </c>
      <c r="X49" s="117"/>
      <c r="Y49" s="13"/>
      <c r="AC49" s="71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P11:P13"/>
    <mergeCell ref="L11:L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80" zoomScaleSheetLayoutView="80" workbookViewId="0" topLeftCell="A1">
      <selection activeCell="C13" sqref="C1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9.75390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53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31" t="s">
        <v>36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22"/>
    </row>
    <row r="6" spans="2:29" ht="18" customHeight="1">
      <c r="B6" s="113" t="s">
        <v>66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57"/>
      <c r="AA6" s="57"/>
      <c r="AC6" s="6"/>
    </row>
    <row r="7" spans="2:29" ht="18" customHeight="1">
      <c r="B7" s="115" t="s">
        <v>71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104" t="s">
        <v>26</v>
      </c>
      <c r="C9" s="118" t="s">
        <v>41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25" t="s">
        <v>42</v>
      </c>
      <c r="X9" s="126" t="s">
        <v>45</v>
      </c>
      <c r="Y9" s="24"/>
      <c r="Z9"/>
    </row>
    <row r="10" spans="2:26" ht="48.75" customHeight="1">
      <c r="B10" s="105"/>
      <c r="C10" s="116" t="s">
        <v>75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04"/>
      <c r="N10" s="104"/>
      <c r="O10" s="104"/>
      <c r="P10" s="104"/>
      <c r="Q10" s="104"/>
      <c r="R10" s="104"/>
      <c r="S10" s="104"/>
      <c r="T10" s="104"/>
      <c r="U10" s="104"/>
      <c r="V10" s="122"/>
      <c r="W10" s="125"/>
      <c r="X10" s="127"/>
      <c r="Y10" s="24"/>
      <c r="Z10"/>
    </row>
    <row r="11" spans="2:26" ht="15.75" customHeight="1">
      <c r="B11" s="105"/>
      <c r="C11" s="116"/>
      <c r="D11" s="112"/>
      <c r="E11" s="112"/>
      <c r="F11" s="112"/>
      <c r="G11" s="112"/>
      <c r="H11" s="112"/>
      <c r="I11" s="112"/>
      <c r="J11" s="112"/>
      <c r="K11" s="112"/>
      <c r="L11" s="112"/>
      <c r="M11" s="105"/>
      <c r="N11" s="105"/>
      <c r="O11" s="105"/>
      <c r="P11" s="105"/>
      <c r="Q11" s="105"/>
      <c r="R11" s="105"/>
      <c r="S11" s="105"/>
      <c r="T11" s="105"/>
      <c r="U11" s="105"/>
      <c r="V11" s="123"/>
      <c r="W11" s="125"/>
      <c r="X11" s="127"/>
      <c r="Y11" s="24"/>
      <c r="Z11"/>
    </row>
    <row r="12" spans="2:26" ht="30" customHeight="1">
      <c r="B12" s="114"/>
      <c r="C12" s="116"/>
      <c r="D12" s="112"/>
      <c r="E12" s="112"/>
      <c r="F12" s="112"/>
      <c r="G12" s="112"/>
      <c r="H12" s="112"/>
      <c r="I12" s="112"/>
      <c r="J12" s="112"/>
      <c r="K12" s="112"/>
      <c r="L12" s="112"/>
      <c r="M12" s="106"/>
      <c r="N12" s="106"/>
      <c r="O12" s="106"/>
      <c r="P12" s="106"/>
      <c r="Q12" s="106"/>
      <c r="R12" s="106"/>
      <c r="S12" s="106"/>
      <c r="T12" s="106"/>
      <c r="U12" s="106"/>
      <c r="V12" s="124"/>
      <c r="W12" s="125"/>
      <c r="X12" s="128"/>
      <c r="Y12" s="24"/>
      <c r="Z12"/>
    </row>
    <row r="13" spans="2:27" ht="15.75" customHeight="1">
      <c r="B13" s="17">
        <v>1</v>
      </c>
      <c r="C13" s="132">
        <v>7703.88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7703.88</v>
      </c>
      <c r="X13" s="54">
        <v>33.69</v>
      </c>
      <c r="Y13" s="25"/>
      <c r="Z13" s="130" t="s">
        <v>46</v>
      </c>
      <c r="AA13" s="130"/>
    </row>
    <row r="14" spans="2:27" ht="15.75">
      <c r="B14" s="17">
        <v>2</v>
      </c>
      <c r="C14" s="132">
        <v>6775.99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6775.99</v>
      </c>
      <c r="X14" s="33">
        <f>IF(Паспорт!P15&gt;0,Паспорт!P15,X13)</f>
        <v>33.69</v>
      </c>
      <c r="Y14" s="25"/>
      <c r="Z14" s="130"/>
      <c r="AA14" s="130"/>
    </row>
    <row r="15" spans="2:27" ht="15.75">
      <c r="B15" s="17">
        <v>3</v>
      </c>
      <c r="C15" s="132">
        <v>9076.62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9076.62</v>
      </c>
      <c r="X15" s="33">
        <f>IF(Паспорт!P16&gt;0,Паспорт!P16,X14)</f>
        <v>33.69</v>
      </c>
      <c r="Y15" s="25"/>
      <c r="Z15" s="130"/>
      <c r="AA15" s="130"/>
    </row>
    <row r="16" spans="2:27" ht="15.75">
      <c r="B16" s="17">
        <v>4</v>
      </c>
      <c r="C16" s="132">
        <v>7715.06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7715.06</v>
      </c>
      <c r="X16" s="33">
        <f>IF(Паспорт!P17&gt;0,Паспорт!P17,X15)</f>
        <v>33.69</v>
      </c>
      <c r="Y16" s="25"/>
      <c r="Z16" s="130"/>
      <c r="AA16" s="130"/>
    </row>
    <row r="17" spans="2:27" ht="15.75">
      <c r="B17" s="17">
        <v>5</v>
      </c>
      <c r="C17" s="132">
        <v>4961.19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4961.19</v>
      </c>
      <c r="X17" s="33">
        <f>IF(Паспорт!P18&gt;0,Паспорт!P18,X16)</f>
        <v>33.69</v>
      </c>
      <c r="Y17" s="25"/>
      <c r="Z17" s="130"/>
      <c r="AA17" s="130"/>
    </row>
    <row r="18" spans="2:27" ht="15.75" customHeight="1">
      <c r="B18" s="17">
        <v>6</v>
      </c>
      <c r="C18" s="132">
        <v>6746.43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6746.43</v>
      </c>
      <c r="X18" s="33">
        <f>IF(Паспорт!P19&gt;0,Паспорт!P19,X17)</f>
        <v>33.69</v>
      </c>
      <c r="Y18" s="25"/>
      <c r="Z18" s="130"/>
      <c r="AA18" s="130"/>
    </row>
    <row r="19" spans="2:27" ht="15.75">
      <c r="B19" s="17">
        <v>7</v>
      </c>
      <c r="C19" s="132">
        <v>6969.64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6969.64</v>
      </c>
      <c r="X19" s="33">
        <f>IF(Паспорт!P20&gt;0,Паспорт!P20,X18)</f>
        <v>35.15</v>
      </c>
      <c r="Y19" s="25"/>
      <c r="Z19" s="130"/>
      <c r="AA19" s="130"/>
    </row>
    <row r="20" spans="2:27" ht="15.75">
      <c r="B20" s="17">
        <v>8</v>
      </c>
      <c r="C20" s="132">
        <v>8095.57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8095.57</v>
      </c>
      <c r="X20" s="33">
        <f>IF(Паспорт!P21&gt;0,Паспорт!P21,X19)</f>
        <v>35.15</v>
      </c>
      <c r="Y20" s="25"/>
      <c r="Z20" s="130"/>
      <c r="AA20" s="130"/>
    </row>
    <row r="21" spans="2:26" ht="15" customHeight="1">
      <c r="B21" s="17">
        <v>9</v>
      </c>
      <c r="C21" s="132">
        <v>7658.14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7658.14</v>
      </c>
      <c r="X21" s="33">
        <f>IF(Паспорт!P22&gt;0,Паспорт!P22,X20)</f>
        <v>35.15</v>
      </c>
      <c r="Y21" s="25"/>
      <c r="Z21" s="31"/>
    </row>
    <row r="22" spans="2:26" ht="15.75">
      <c r="B22" s="17">
        <v>10</v>
      </c>
      <c r="C22" s="132">
        <v>7102.85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7102.85</v>
      </c>
      <c r="X22" s="33">
        <f>IF(Паспорт!P23&gt;0,Паспорт!P23,X21)</f>
        <v>35.15</v>
      </c>
      <c r="Y22" s="25"/>
      <c r="Z22" s="31"/>
    </row>
    <row r="23" spans="2:26" ht="15.75">
      <c r="B23" s="17">
        <v>11</v>
      </c>
      <c r="C23" s="132">
        <v>6761.98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6761.98</v>
      </c>
      <c r="X23" s="33">
        <f>IF(Паспорт!P24&gt;0,Паспорт!P24,X22)</f>
        <v>35.15</v>
      </c>
      <c r="Y23" s="25"/>
      <c r="Z23" s="31"/>
    </row>
    <row r="24" spans="2:26" ht="15.75">
      <c r="B24" s="17">
        <v>12</v>
      </c>
      <c r="C24" s="132">
        <v>6720.58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6720.58</v>
      </c>
      <c r="X24" s="33">
        <f>IF(Паспорт!P25&gt;0,Паспорт!P25,X23)</f>
        <v>35.15</v>
      </c>
      <c r="Y24" s="25"/>
      <c r="Z24" s="31"/>
    </row>
    <row r="25" spans="2:26" ht="15.75">
      <c r="B25" s="17">
        <v>13</v>
      </c>
      <c r="C25" s="132">
        <v>7155.19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7155.19</v>
      </c>
      <c r="X25" s="33">
        <f>IF(Паспорт!P26&gt;0,Паспорт!P26,X24)</f>
        <v>35.15</v>
      </c>
      <c r="Y25" s="25"/>
      <c r="Z25" s="31"/>
    </row>
    <row r="26" spans="2:26" ht="15.75">
      <c r="B26" s="17">
        <v>14</v>
      </c>
      <c r="C26" s="132">
        <v>5726.62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5726.62</v>
      </c>
      <c r="X26" s="33">
        <f>IF(Паспорт!P27&gt;0,Паспорт!P27,X25)</f>
        <v>35.15</v>
      </c>
      <c r="Y26" s="25"/>
      <c r="Z26" s="31"/>
    </row>
    <row r="27" spans="2:26" ht="15.75">
      <c r="B27" s="17">
        <v>15</v>
      </c>
      <c r="C27" s="132">
        <v>5477.04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5477.04</v>
      </c>
      <c r="X27" s="33">
        <f>IF(Паспорт!P28&gt;0,Паспорт!P28,X26)</f>
        <v>35.15</v>
      </c>
      <c r="Y27" s="25"/>
      <c r="Z27" s="31"/>
    </row>
    <row r="28" spans="2:26" ht="15.75">
      <c r="B28" s="19">
        <v>16</v>
      </c>
      <c r="C28" s="132">
        <v>5647.87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5647.87</v>
      </c>
      <c r="X28" s="33">
        <f>IF(Паспорт!P29&gt;0,Паспорт!P29,X27)</f>
        <v>35.15</v>
      </c>
      <c r="Y28" s="25"/>
      <c r="Z28" s="31"/>
    </row>
    <row r="29" spans="2:26" ht="15.75">
      <c r="B29" s="19">
        <v>17</v>
      </c>
      <c r="C29" s="132">
        <v>5814.97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5814.97</v>
      </c>
      <c r="X29" s="33">
        <f>IF(Паспорт!P30&gt;0,Паспорт!P30,X28)</f>
        <v>35.15</v>
      </c>
      <c r="Y29" s="25"/>
      <c r="Z29" s="31"/>
    </row>
    <row r="30" spans="2:26" ht="15.75">
      <c r="B30" s="19">
        <v>18</v>
      </c>
      <c r="C30" s="132">
        <v>5654.51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5654.51</v>
      </c>
      <c r="X30" s="33">
        <f>IF(Паспорт!P31&gt;0,Паспорт!P31,X29)</f>
        <v>35.15</v>
      </c>
      <c r="Y30" s="25"/>
      <c r="Z30" s="31"/>
    </row>
    <row r="31" spans="2:26" ht="15.75">
      <c r="B31" s="19">
        <v>19</v>
      </c>
      <c r="C31" s="132">
        <v>4441.42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4441.42</v>
      </c>
      <c r="X31" s="33">
        <f>IF(Паспорт!P32&gt;0,Паспорт!P32,X30)</f>
        <v>35.15</v>
      </c>
      <c r="Y31" s="25"/>
      <c r="Z31" s="31"/>
    </row>
    <row r="32" spans="2:26" ht="15.75">
      <c r="B32" s="19">
        <v>20</v>
      </c>
      <c r="C32" s="132">
        <v>5283.04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5283.04</v>
      </c>
      <c r="X32" s="33">
        <f>IF(Паспорт!P33&gt;0,Паспорт!P33,X31)</f>
        <v>35.15</v>
      </c>
      <c r="Y32" s="25"/>
      <c r="Z32" s="31"/>
    </row>
    <row r="33" spans="2:26" ht="15.75">
      <c r="B33" s="19">
        <v>21</v>
      </c>
      <c r="C33" s="132">
        <v>4864.14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4864.14</v>
      </c>
      <c r="X33" s="33">
        <f>IF(Паспорт!P34&gt;0,Паспорт!P34,X32)</f>
        <v>35.15</v>
      </c>
      <c r="Y33" s="25"/>
      <c r="Z33" s="31"/>
    </row>
    <row r="34" spans="2:26" ht="15.75">
      <c r="B34" s="19">
        <v>22</v>
      </c>
      <c r="C34" s="132">
        <v>5596.64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5596.64</v>
      </c>
      <c r="X34" s="33">
        <f>IF(Паспорт!P35&gt;0,Паспорт!P35,X33)</f>
        <v>35.15</v>
      </c>
      <c r="Y34" s="25"/>
      <c r="Z34" s="31"/>
    </row>
    <row r="35" spans="2:26" ht="15.75">
      <c r="B35" s="19">
        <v>23</v>
      </c>
      <c r="C35" s="132">
        <v>5217.7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5217.7</v>
      </c>
      <c r="X35" s="33">
        <f>IF(Паспорт!P36&gt;0,Паспорт!P36,X34)</f>
        <v>35.15</v>
      </c>
      <c r="Y35" s="25"/>
      <c r="Z35" s="31"/>
    </row>
    <row r="36" spans="2:26" ht="15.75">
      <c r="B36" s="19">
        <v>24</v>
      </c>
      <c r="C36" s="132">
        <v>4982.1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4982.1</v>
      </c>
      <c r="X36" s="33">
        <f>IF(Паспорт!P37&gt;0,Паспорт!P37,X35)</f>
        <v>35.15</v>
      </c>
      <c r="Y36" s="25"/>
      <c r="Z36" s="31"/>
    </row>
    <row r="37" spans="2:26" ht="15.75">
      <c r="B37" s="19">
        <v>25</v>
      </c>
      <c r="C37" s="132">
        <v>5162.94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5162.94</v>
      </c>
      <c r="X37" s="33">
        <f>IF(Паспорт!P38&gt;0,Паспорт!P38,X36)</f>
        <v>35.15</v>
      </c>
      <c r="Y37" s="25"/>
      <c r="Z37" s="31"/>
    </row>
    <row r="38" spans="2:26" ht="15.75">
      <c r="B38" s="19">
        <v>26</v>
      </c>
      <c r="C38" s="132">
        <v>4602.91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4602.91</v>
      </c>
      <c r="X38" s="33">
        <f>IF(Паспорт!P39&gt;0,Паспорт!P39,X37)</f>
        <v>35.15</v>
      </c>
      <c r="Y38" s="25"/>
      <c r="Z38" s="31"/>
    </row>
    <row r="39" spans="2:26" ht="15.75">
      <c r="B39" s="19">
        <v>27</v>
      </c>
      <c r="C39" s="132">
        <v>5223.6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5223.6</v>
      </c>
      <c r="X39" s="33">
        <f>IF(Паспорт!P40&gt;0,Паспорт!P40,X38)</f>
        <v>35.15</v>
      </c>
      <c r="Y39" s="25"/>
      <c r="Z39" s="31"/>
    </row>
    <row r="40" spans="2:26" ht="15.75">
      <c r="B40" s="19">
        <v>28</v>
      </c>
      <c r="C40" s="132">
        <v>4638.17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4638.17</v>
      </c>
      <c r="X40" s="33">
        <f>IF(Паспорт!P41&gt;0,Паспорт!P41,X39)</f>
        <v>35.15</v>
      </c>
      <c r="Y40" s="25"/>
      <c r="Z40" s="31"/>
    </row>
    <row r="41" spans="2:26" ht="12.75" customHeight="1">
      <c r="B41" s="19">
        <v>29</v>
      </c>
      <c r="C41" s="132">
        <v>5638.81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5638.81</v>
      </c>
      <c r="X41" s="33">
        <f>IF(Паспорт!P42&gt;0,Паспорт!P42,X40)</f>
        <v>35.15</v>
      </c>
      <c r="Y41" s="25"/>
      <c r="Z41" s="31"/>
    </row>
    <row r="42" spans="2:26" ht="12.75" customHeight="1">
      <c r="B42" s="19">
        <v>30</v>
      </c>
      <c r="C42" s="132">
        <v>5142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5142</v>
      </c>
      <c r="X42" s="33">
        <f>IF(Паспорт!P43&gt;0,Паспорт!P43,X41)</f>
        <v>35.15</v>
      </c>
      <c r="Y42" s="25"/>
      <c r="Z42" s="31"/>
    </row>
    <row r="43" spans="2:27" ht="66" customHeight="1">
      <c r="B43" s="19" t="s">
        <v>42</v>
      </c>
      <c r="C43" s="37">
        <f>SUM(C13:C42)</f>
        <v>182557.60000000006</v>
      </c>
      <c r="D43" s="37">
        <f aca="true" t="shared" si="1" ref="D43:V43">SUM(D13:D42)</f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>SUM(W13:W42)</f>
        <v>182557.60000000006</v>
      </c>
      <c r="X43" s="34">
        <f>SUMPRODUCT(X13:X42,W13:W42)/SUM(W13:W42)</f>
        <v>34.806275125220736</v>
      </c>
      <c r="Y43" s="30"/>
      <c r="Z43" s="129" t="s">
        <v>43</v>
      </c>
      <c r="AA43" s="129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27"/>
      <c r="Z45"/>
    </row>
    <row r="46" spans="3:4" ht="12.75">
      <c r="C46" s="1"/>
      <c r="D46" s="1"/>
    </row>
    <row r="47" spans="2:25" ht="15">
      <c r="B47" s="38"/>
      <c r="C47" s="40" t="s">
        <v>69</v>
      </c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 t="s">
        <v>70</v>
      </c>
      <c r="X47" s="41"/>
      <c r="Y47" s="28"/>
    </row>
    <row r="48" spans="3:25" ht="12.75">
      <c r="C48" s="1"/>
      <c r="D48" s="1" t="s">
        <v>39</v>
      </c>
      <c r="O48" s="2"/>
      <c r="P48" s="16" t="s">
        <v>62</v>
      </c>
      <c r="Q48" s="16"/>
      <c r="W48" s="15" t="s">
        <v>63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64</v>
      </c>
      <c r="X49" s="14"/>
      <c r="Y49" s="29"/>
    </row>
    <row r="50" spans="3:25" ht="12.75">
      <c r="C50" s="1"/>
      <c r="D50" s="1" t="s">
        <v>40</v>
      </c>
      <c r="O50" s="2"/>
      <c r="P50" s="15" t="s">
        <v>65</v>
      </c>
      <c r="Q50" s="15"/>
      <c r="W50" s="15" t="s">
        <v>63</v>
      </c>
      <c r="Y50" s="2"/>
    </row>
  </sheetData>
  <sheetProtection/>
  <mergeCells count="30"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  <mergeCell ref="Z43:AA43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45:X45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54</v>
      </c>
      <c r="B2" t="s">
        <v>55</v>
      </c>
      <c r="C2" t="s">
        <v>67</v>
      </c>
      <c r="D2" t="s">
        <v>56</v>
      </c>
      <c r="E2" t="s">
        <v>57</v>
      </c>
      <c r="F2" t="s">
        <v>58</v>
      </c>
      <c r="G2" t="s">
        <v>58</v>
      </c>
    </row>
    <row r="3" spans="1:5" ht="12.75">
      <c r="A3">
        <v>1</v>
      </c>
      <c r="B3">
        <v>7703.88</v>
      </c>
      <c r="C3">
        <v>3045</v>
      </c>
      <c r="D3">
        <v>2.57</v>
      </c>
      <c r="E3">
        <v>14.61</v>
      </c>
    </row>
    <row r="4" spans="1:5" ht="12.75">
      <c r="A4">
        <v>2</v>
      </c>
      <c r="B4">
        <v>6775.99</v>
      </c>
      <c r="C4">
        <v>2714</v>
      </c>
      <c r="D4">
        <v>2.57</v>
      </c>
      <c r="E4">
        <v>17.32</v>
      </c>
    </row>
    <row r="5" spans="1:6" ht="12.75">
      <c r="A5">
        <v>3</v>
      </c>
      <c r="B5">
        <v>9076.62</v>
      </c>
      <c r="C5">
        <v>3634</v>
      </c>
      <c r="D5">
        <v>2.56</v>
      </c>
      <c r="E5">
        <v>19</v>
      </c>
      <c r="F5" t="s">
        <v>59</v>
      </c>
    </row>
    <row r="6" spans="1:5" ht="12.75">
      <c r="A6">
        <v>4</v>
      </c>
      <c r="B6">
        <v>7715.06</v>
      </c>
      <c r="C6">
        <v>3142</v>
      </c>
      <c r="D6">
        <v>2.56</v>
      </c>
      <c r="E6">
        <v>19.49</v>
      </c>
    </row>
    <row r="7" spans="1:7" ht="12.75">
      <c r="A7">
        <v>5</v>
      </c>
      <c r="B7">
        <v>4961.19</v>
      </c>
      <c r="C7">
        <v>2075</v>
      </c>
      <c r="D7">
        <v>2.54</v>
      </c>
      <c r="E7">
        <v>22.36</v>
      </c>
      <c r="F7" t="s">
        <v>60</v>
      </c>
      <c r="G7" t="s">
        <v>59</v>
      </c>
    </row>
    <row r="8" spans="1:7" ht="12.75">
      <c r="A8">
        <v>6</v>
      </c>
      <c r="B8">
        <v>6746.43</v>
      </c>
      <c r="C8">
        <v>2697</v>
      </c>
      <c r="D8">
        <v>2.57</v>
      </c>
      <c r="E8">
        <v>17.19</v>
      </c>
      <c r="G8" t="s">
        <v>60</v>
      </c>
    </row>
    <row r="9" spans="1:5" ht="12.75">
      <c r="A9">
        <v>7</v>
      </c>
      <c r="B9">
        <v>6969.64</v>
      </c>
      <c r="C9">
        <v>2761</v>
      </c>
      <c r="D9">
        <v>2.58</v>
      </c>
      <c r="E9">
        <v>15.21</v>
      </c>
    </row>
    <row r="10" spans="1:5" ht="12.75">
      <c r="A10">
        <v>8</v>
      </c>
      <c r="B10">
        <v>8095.57</v>
      </c>
      <c r="C10">
        <v>3202</v>
      </c>
      <c r="D10">
        <v>2.58</v>
      </c>
      <c r="E10">
        <v>14.91</v>
      </c>
    </row>
    <row r="11" spans="1:5" ht="12.75">
      <c r="A11">
        <v>9</v>
      </c>
      <c r="B11">
        <v>7658.14</v>
      </c>
      <c r="C11">
        <v>3026</v>
      </c>
      <c r="D11">
        <v>2.59</v>
      </c>
      <c r="E11">
        <v>15.77</v>
      </c>
    </row>
    <row r="12" spans="1:7" ht="12.75">
      <c r="A12">
        <v>10</v>
      </c>
      <c r="B12">
        <v>7102.85</v>
      </c>
      <c r="C12">
        <v>2859</v>
      </c>
      <c r="D12">
        <v>2.58</v>
      </c>
      <c r="E12">
        <v>19.54</v>
      </c>
      <c r="G12" t="s">
        <v>60</v>
      </c>
    </row>
    <row r="13" spans="1:7" ht="12.75">
      <c r="A13">
        <v>11</v>
      </c>
      <c r="B13">
        <v>6761.98</v>
      </c>
      <c r="C13">
        <v>2736</v>
      </c>
      <c r="D13">
        <v>2.57</v>
      </c>
      <c r="E13">
        <v>19.64</v>
      </c>
      <c r="G13" t="s">
        <v>60</v>
      </c>
    </row>
    <row r="14" spans="1:7" ht="12.75">
      <c r="A14">
        <v>12</v>
      </c>
      <c r="B14">
        <v>6720.58</v>
      </c>
      <c r="C14">
        <v>2669</v>
      </c>
      <c r="D14">
        <v>2.59</v>
      </c>
      <c r="E14">
        <v>18.17</v>
      </c>
      <c r="G14" t="s">
        <v>60</v>
      </c>
    </row>
    <row r="15" spans="1:7" ht="12.75">
      <c r="A15">
        <v>13</v>
      </c>
      <c r="B15">
        <v>7155.19</v>
      </c>
      <c r="C15">
        <v>2880</v>
      </c>
      <c r="D15">
        <v>2.57</v>
      </c>
      <c r="E15">
        <v>18.86</v>
      </c>
      <c r="G15" t="s">
        <v>60</v>
      </c>
    </row>
    <row r="16" spans="1:7" ht="12.75">
      <c r="A16">
        <v>14</v>
      </c>
      <c r="B16">
        <v>5726.62</v>
      </c>
      <c r="C16">
        <v>2359</v>
      </c>
      <c r="D16">
        <v>2.54</v>
      </c>
      <c r="E16">
        <v>22.69</v>
      </c>
      <c r="G16" t="s">
        <v>59</v>
      </c>
    </row>
    <row r="17" spans="1:7" ht="12.75">
      <c r="A17">
        <v>15</v>
      </c>
      <c r="B17">
        <v>5477.04</v>
      </c>
      <c r="C17">
        <v>2287</v>
      </c>
      <c r="D17">
        <v>2.54</v>
      </c>
      <c r="E17">
        <v>23.14</v>
      </c>
      <c r="F17" t="s">
        <v>68</v>
      </c>
      <c r="G17" t="s">
        <v>58</v>
      </c>
    </row>
    <row r="18" spans="1:5" ht="12.75">
      <c r="A18">
        <v>16</v>
      </c>
      <c r="B18">
        <v>5647.87</v>
      </c>
      <c r="C18">
        <v>2340</v>
      </c>
      <c r="D18">
        <v>2.54</v>
      </c>
      <c r="E18">
        <v>22.77</v>
      </c>
    </row>
    <row r="19" spans="1:5" ht="12.75">
      <c r="A19">
        <v>17</v>
      </c>
      <c r="B19">
        <v>5814.97</v>
      </c>
      <c r="C19">
        <v>2463</v>
      </c>
      <c r="D19">
        <v>2.52</v>
      </c>
      <c r="E19">
        <v>26.34</v>
      </c>
    </row>
    <row r="20" spans="1:7" ht="12.75">
      <c r="A20">
        <v>18</v>
      </c>
      <c r="B20">
        <v>5654.51</v>
      </c>
      <c r="C20">
        <v>2427</v>
      </c>
      <c r="D20">
        <v>2.5</v>
      </c>
      <c r="E20">
        <v>28.28</v>
      </c>
      <c r="G20" t="s">
        <v>60</v>
      </c>
    </row>
    <row r="21" spans="1:7" ht="12.75">
      <c r="A21">
        <v>19</v>
      </c>
      <c r="B21">
        <v>4441.42</v>
      </c>
      <c r="C21">
        <v>1920</v>
      </c>
      <c r="D21">
        <v>2.49</v>
      </c>
      <c r="E21">
        <v>30.05</v>
      </c>
      <c r="G21" t="s">
        <v>59</v>
      </c>
    </row>
    <row r="22" spans="1:7" ht="12.75">
      <c r="A22">
        <v>20</v>
      </c>
      <c r="B22">
        <v>5283.04</v>
      </c>
      <c r="C22">
        <v>2286</v>
      </c>
      <c r="D22">
        <v>2.49</v>
      </c>
      <c r="E22">
        <v>29.02</v>
      </c>
      <c r="G22" t="s">
        <v>60</v>
      </c>
    </row>
    <row r="23" spans="1:7" ht="12.75">
      <c r="A23">
        <v>21</v>
      </c>
      <c r="B23">
        <v>4864.14</v>
      </c>
      <c r="C23">
        <v>2095</v>
      </c>
      <c r="D23">
        <v>2.51</v>
      </c>
      <c r="E23">
        <v>28.71</v>
      </c>
      <c r="G23" t="s">
        <v>59</v>
      </c>
    </row>
    <row r="24" spans="1:5" ht="12.75">
      <c r="A24">
        <v>22</v>
      </c>
      <c r="B24">
        <v>5596.64</v>
      </c>
      <c r="C24">
        <v>2414</v>
      </c>
      <c r="D24">
        <v>2.5</v>
      </c>
      <c r="E24">
        <v>30.16</v>
      </c>
    </row>
    <row r="25" spans="1:7" ht="12.75">
      <c r="A25">
        <v>23</v>
      </c>
      <c r="B25">
        <v>5217.7</v>
      </c>
      <c r="C25">
        <v>2254</v>
      </c>
      <c r="D25">
        <v>2.49</v>
      </c>
      <c r="E25">
        <v>27.34</v>
      </c>
      <c r="G25" t="s">
        <v>60</v>
      </c>
    </row>
    <row r="26" spans="1:6" ht="12.75">
      <c r="A26">
        <v>24</v>
      </c>
      <c r="B26">
        <v>4982.1</v>
      </c>
      <c r="C26">
        <v>2141</v>
      </c>
      <c r="D26">
        <v>2.49</v>
      </c>
      <c r="E26">
        <v>25.8</v>
      </c>
      <c r="F26" t="s">
        <v>60</v>
      </c>
    </row>
    <row r="27" spans="1:5" ht="12.75">
      <c r="A27">
        <v>25</v>
      </c>
      <c r="B27">
        <v>5162.94</v>
      </c>
      <c r="C27">
        <v>2240</v>
      </c>
      <c r="D27">
        <v>2.48</v>
      </c>
      <c r="E27">
        <v>26.67</v>
      </c>
    </row>
    <row r="28" spans="1:5" ht="12.75">
      <c r="A28">
        <v>26</v>
      </c>
      <c r="B28">
        <v>4602.91</v>
      </c>
      <c r="C28">
        <v>2011</v>
      </c>
      <c r="D28">
        <v>2.47</v>
      </c>
      <c r="E28">
        <v>28.08</v>
      </c>
    </row>
    <row r="29" spans="1:5" ht="12.75">
      <c r="A29">
        <v>27</v>
      </c>
      <c r="B29">
        <v>5223.6</v>
      </c>
      <c r="C29">
        <v>2305</v>
      </c>
      <c r="D29">
        <v>2.45</v>
      </c>
      <c r="E29">
        <v>29.59</v>
      </c>
    </row>
    <row r="30" spans="1:7" ht="12.75">
      <c r="A30">
        <v>28</v>
      </c>
      <c r="B30">
        <v>4638.17</v>
      </c>
      <c r="C30">
        <v>2029</v>
      </c>
      <c r="D30">
        <v>2.45</v>
      </c>
      <c r="E30">
        <v>26.67</v>
      </c>
      <c r="G30" t="s">
        <v>59</v>
      </c>
    </row>
    <row r="31" spans="1:6" ht="12.75">
      <c r="A31">
        <v>29</v>
      </c>
      <c r="B31">
        <v>5638.81</v>
      </c>
      <c r="C31">
        <v>2363</v>
      </c>
      <c r="D31">
        <v>2.51</v>
      </c>
      <c r="E31">
        <v>23.44</v>
      </c>
      <c r="F31" t="s">
        <v>60</v>
      </c>
    </row>
    <row r="32" spans="1:6" ht="12.75">
      <c r="A32">
        <v>30</v>
      </c>
      <c r="B32">
        <v>5142</v>
      </c>
      <c r="C32">
        <v>2150</v>
      </c>
      <c r="D32">
        <v>2.54</v>
      </c>
      <c r="E32">
        <v>25.04</v>
      </c>
      <c r="F32" t="s">
        <v>60</v>
      </c>
    </row>
    <row r="33" spans="1:7" ht="12.75">
      <c r="A33" t="s">
        <v>61</v>
      </c>
      <c r="B33">
        <v>182557.59</v>
      </c>
      <c r="C33">
        <v>75524</v>
      </c>
      <c r="D33">
        <v>2.53</v>
      </c>
      <c r="E33">
        <v>22.86</v>
      </c>
      <c r="F33" t="s">
        <v>68</v>
      </c>
      <c r="G33" t="s">
        <v>58</v>
      </c>
    </row>
    <row r="34" spans="1:6" ht="12.75">
      <c r="A34" t="s">
        <v>61</v>
      </c>
      <c r="B34">
        <v>278439.75</v>
      </c>
      <c r="C34">
        <v>112196</v>
      </c>
      <c r="D34">
        <v>2.53</v>
      </c>
      <c r="E34">
        <v>15.51</v>
      </c>
      <c r="F3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2016-07-05T14:17:44Z</dcterms:modified>
  <cp:category/>
  <cp:version/>
  <cp:contentType/>
  <cp:contentStatus/>
</cp:coreProperties>
</file>