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calcMode="manual" fullCalcOnLoad="1"/>
</workbook>
</file>

<file path=xl/sharedStrings.xml><?xml version="1.0" encoding="utf-8"?>
<sst xmlns="http://schemas.openxmlformats.org/spreadsheetml/2006/main" count="56" uniqueCount="52">
  <si>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</si>
  <si>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</si>
  <si>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</si>
  <si>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</si>
  <si>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</si>
  <si>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</si>
  <si>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</si>
  <si>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</si>
  <si>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</si>
  <si>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</si>
  <si>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</si>
  <si>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</si>
  <si>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</si>
  <si>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</si>
  <si>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</si>
  <si>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</si>
  <si>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</si>
  <si>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</si>
  <si>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</si>
  <si>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</si>
  <si>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</si>
  <si>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</si>
  <si>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</si>
  <si>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</si>
  <si>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</si>
  <si>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</si>
  <si>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</si>
  <si>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</si>
  <si>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</si>
  <si>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</si>
  <si>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</si>
  <si>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</si>
  <si>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</si>
  <si>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</si>
  <si>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</si>
  <si>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</si>
  <si>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</si>
  <si>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</si>
  <si>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</si>
  <si>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</si>
  <si>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</si>
  <si>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</si>
  <si>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</si>
  <si>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Куп'янське ЛВУМГ</t>
  </si>
  <si>
    <r>
      <t xml:space="preserve">Свідоцтво про атестацію </t>
    </r>
    <r>
      <rPr>
        <b/>
        <sz val="8"/>
        <rFont val="Arial"/>
        <family val="2"/>
      </rPr>
      <t>№ 100-360/2015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20.12.18 р.</t>
    </r>
  </si>
  <si>
    <t>Філія УМГ "Харківтрансгаз"</t>
  </si>
  <si>
    <r>
      <t xml:space="preserve">                                                                                               протранспортованого </t>
    </r>
    <r>
      <rPr>
        <u val="single"/>
        <sz val="10"/>
        <rFont val="Arial"/>
        <family val="2"/>
      </rPr>
      <t>УМГ "Харківтрансгаз" Куп'янським ЛВУМГ</t>
    </r>
    <r>
      <rPr>
        <sz val="10"/>
        <rFont val="Arial"/>
        <family val="2"/>
      </rPr>
      <t xml:space="preserve">  </t>
    </r>
  </si>
  <si>
    <r>
      <t xml:space="preserve">                                                    по газопроводу </t>
    </r>
    <r>
      <rPr>
        <b/>
        <u val="single"/>
        <sz val="10"/>
        <rFont val="Arial"/>
        <family val="2"/>
      </rPr>
      <t>Острогозьк - Шебелинка</t>
    </r>
    <r>
      <rPr>
        <sz val="10"/>
        <rFont val="Arial"/>
        <family val="2"/>
      </rPr>
      <t xml:space="preserve"> (точка відбору - ГРС-1 м. Куп'янськ) та переданого в Харківську, Луганську області</t>
    </r>
  </si>
  <si>
    <t xml:space="preserve">               Зикін М.В.</t>
  </si>
  <si>
    <t>Носачова Л.М.</t>
  </si>
  <si>
    <t>Куп'янського ЛВУМГ</t>
  </si>
  <si>
    <t xml:space="preserve">                                                                   ПАСПОРТ ФІЗИКО-ХІМІЧНИХ ПАРАМЕТРІВ ПРИРОДНОГО ГАЗУ    19 - 9 ( травень)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</si>
</sst>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5" fillId="0" borderId="14" xfId="0" applyFont="1" applyBorder="1" applyAlignment="1">
      <alignment/>
    </xf>
    <xf numFmtId="0" fontId="36" fillId="0" borderId="14" xfId="0" applyFont="1" applyBorder="1" applyAlignment="1">
      <alignment/>
    </xf>
    <xf numFmtId="176" fontId="1" fillId="0" borderId="14" xfId="0" applyNumberFormat="1" applyFont="1" applyBorder="1" applyAlignment="1">
      <alignment/>
    </xf>
    <xf numFmtId="179" fontId="37" fillId="0" borderId="15" xfId="0" applyNumberFormat="1" applyFont="1" applyFill="1" applyBorder="1" applyAlignment="1">
      <alignment horizontal="center" wrapText="1"/>
    </xf>
    <xf numFmtId="2" fontId="37" fillId="0" borderId="15" xfId="0" applyNumberFormat="1" applyFont="1" applyFill="1" applyBorder="1" applyAlignment="1">
      <alignment horizontal="center" wrapText="1"/>
    </xf>
    <xf numFmtId="1" fontId="37" fillId="0" borderId="15" xfId="0" applyNumberFormat="1" applyFont="1" applyFill="1" applyBorder="1" applyAlignment="1">
      <alignment horizontal="center" wrapText="1"/>
    </xf>
    <xf numFmtId="177" fontId="37" fillId="0" borderId="15" xfId="0" applyNumberFormat="1" applyFont="1" applyFill="1" applyBorder="1" applyAlignment="1">
      <alignment horizontal="center" wrapText="1"/>
    </xf>
    <xf numFmtId="0" fontId="37" fillId="0" borderId="15" xfId="0" applyFont="1" applyFill="1" applyBorder="1" applyAlignment="1">
      <alignment horizontal="center" wrapText="1"/>
    </xf>
    <xf numFmtId="177" fontId="37" fillId="0" borderId="15" xfId="0" applyNumberFormat="1" applyFont="1" applyFill="1" applyBorder="1" applyAlignment="1">
      <alignment horizontal="center"/>
    </xf>
    <xf numFmtId="0" fontId="37" fillId="0" borderId="15" xfId="0" applyNumberFormat="1" applyFont="1" applyFill="1" applyBorder="1" applyAlignment="1">
      <alignment horizontal="center" vertical="center" wrapText="1"/>
    </xf>
    <xf numFmtId="177" fontId="37" fillId="0" borderId="15" xfId="0" applyNumberFormat="1" applyFont="1" applyFill="1" applyBorder="1" applyAlignment="1">
      <alignment horizontal="center" vertical="top" wrapText="1"/>
    </xf>
    <xf numFmtId="179" fontId="1" fillId="0" borderId="15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177" fontId="1" fillId="0" borderId="15" xfId="0" applyNumberFormat="1" applyFont="1" applyFill="1" applyBorder="1" applyAlignment="1">
      <alignment horizontal="center" wrapText="1"/>
    </xf>
    <xf numFmtId="179" fontId="37" fillId="0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7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2"/>
  <sheetViews>
    <sheetView tabSelected="1" view="pageBreakPreview" zoomScaleSheetLayoutView="100" workbookViewId="0" topLeftCell="A10">
      <selection activeCell="T38" sqref="T38"/>
    </sheetView>
  </sheetViews>
  <sheetFormatPr defaultColWidth="9.00390625" defaultRowHeight="12.75"/>
  <cols>
    <col min="1" max="1" width="1.00390625" style="0" customWidth="1"/>
    <col min="2" max="2" width="3.75390625" style="0" customWidth="1"/>
    <col min="3" max="3" width="8.25390625" style="0" customWidth="1"/>
    <col min="4" max="16" width="7.125" style="0" customWidth="1"/>
    <col min="17" max="17" width="7.875" style="0" customWidth="1"/>
    <col min="18" max="19" width="7.125" style="0" customWidth="1"/>
    <col min="20" max="20" width="8.253906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45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4"/>
      <c r="X2" s="65"/>
      <c r="Y2" s="65"/>
      <c r="Z2" s="4"/>
      <c r="AA2" s="4"/>
    </row>
    <row r="3" spans="2:27" ht="12.75">
      <c r="B3" s="8" t="s">
        <v>43</v>
      </c>
      <c r="C3" s="8"/>
      <c r="D3" s="8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32" ht="21.75" customHeight="1">
      <c r="B6" s="26"/>
      <c r="C6" s="70" t="s">
        <v>51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1"/>
    </row>
    <row r="7" spans="2:32" ht="18.75" customHeight="1">
      <c r="B7" s="72" t="s">
        <v>46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27"/>
      <c r="AF7" s="27"/>
    </row>
    <row r="8" spans="2:32" ht="18" customHeight="1">
      <c r="B8" s="77" t="s">
        <v>47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/>
      <c r="V8" s="79"/>
      <c r="W8" s="78"/>
      <c r="X8" s="78"/>
      <c r="Y8" s="78"/>
      <c r="Z8" s="78"/>
      <c r="AA8" s="78"/>
      <c r="AB8" s="78"/>
      <c r="AC8" s="78"/>
      <c r="AD8" s="78"/>
      <c r="AE8" s="27"/>
      <c r="AF8" s="27"/>
    </row>
    <row r="9" spans="2:29" ht="32.25" customHeight="1">
      <c r="B9" s="56" t="s">
        <v>19</v>
      </c>
      <c r="C9" s="74" t="s">
        <v>37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66" t="s">
        <v>38</v>
      </c>
      <c r="P9" s="67"/>
      <c r="Q9" s="67"/>
      <c r="R9" s="68"/>
      <c r="S9" s="68"/>
      <c r="T9" s="69"/>
      <c r="U9" s="50" t="s">
        <v>35</v>
      </c>
      <c r="V9" s="53" t="s">
        <v>36</v>
      </c>
      <c r="W9" s="62" t="s">
        <v>32</v>
      </c>
      <c r="X9" s="62" t="s">
        <v>33</v>
      </c>
      <c r="Y9" s="62" t="s">
        <v>34</v>
      </c>
      <c r="Z9" s="4"/>
      <c r="AB9" s="7"/>
      <c r="AC9"/>
    </row>
    <row r="10" spans="2:29" ht="48.75" customHeight="1">
      <c r="B10" s="57"/>
      <c r="C10" s="63" t="s">
        <v>20</v>
      </c>
      <c r="D10" s="63" t="s">
        <v>21</v>
      </c>
      <c r="E10" s="63" t="s">
        <v>22</v>
      </c>
      <c r="F10" s="63" t="s">
        <v>23</v>
      </c>
      <c r="G10" s="63" t="s">
        <v>24</v>
      </c>
      <c r="H10" s="63" t="s">
        <v>25</v>
      </c>
      <c r="I10" s="63" t="s">
        <v>26</v>
      </c>
      <c r="J10" s="63" t="s">
        <v>27</v>
      </c>
      <c r="K10" s="63" t="s">
        <v>28</v>
      </c>
      <c r="L10" s="63" t="s">
        <v>29</v>
      </c>
      <c r="M10" s="59" t="s">
        <v>30</v>
      </c>
      <c r="N10" s="59" t="s">
        <v>31</v>
      </c>
      <c r="O10" s="59" t="s">
        <v>13</v>
      </c>
      <c r="P10" s="80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2"/>
      <c r="X10" s="62"/>
      <c r="Y10" s="62"/>
      <c r="Z10" s="4"/>
      <c r="AB10" s="7"/>
      <c r="AC10"/>
    </row>
    <row r="11" spans="2:29" ht="15.75" customHeight="1">
      <c r="B11" s="57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4"/>
      <c r="N11" s="54"/>
      <c r="O11" s="54"/>
      <c r="P11" s="81"/>
      <c r="Q11" s="60"/>
      <c r="R11" s="54"/>
      <c r="S11" s="54"/>
      <c r="T11" s="54"/>
      <c r="U11" s="51"/>
      <c r="V11" s="54"/>
      <c r="W11" s="62"/>
      <c r="X11" s="62"/>
      <c r="Y11" s="62"/>
      <c r="Z11" s="4"/>
      <c r="AB11" s="7"/>
      <c r="AC11"/>
    </row>
    <row r="12" spans="2:29" ht="21" customHeight="1">
      <c r="B12" s="58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5"/>
      <c r="N12" s="55"/>
      <c r="O12" s="55"/>
      <c r="P12" s="82"/>
      <c r="Q12" s="61"/>
      <c r="R12" s="55"/>
      <c r="S12" s="55"/>
      <c r="T12" s="55"/>
      <c r="U12" s="52"/>
      <c r="V12" s="55"/>
      <c r="W12" s="62"/>
      <c r="X12" s="62"/>
      <c r="Y12" s="62"/>
      <c r="Z12" s="4"/>
      <c r="AB12" s="7"/>
      <c r="AC12"/>
    </row>
    <row r="13" spans="2:28" s="9" customFormat="1" ht="15">
      <c r="B13" s="45">
        <v>1</v>
      </c>
      <c r="C13" s="31">
        <v>95.6813</v>
      </c>
      <c r="D13" s="31">
        <v>2.3978</v>
      </c>
      <c r="E13" s="31">
        <v>0.7467</v>
      </c>
      <c r="F13" s="31">
        <v>0.1177</v>
      </c>
      <c r="G13" s="31">
        <v>0.119</v>
      </c>
      <c r="H13" s="31">
        <v>0.0034</v>
      </c>
      <c r="I13" s="31">
        <v>0.0197</v>
      </c>
      <c r="J13" s="31">
        <v>0.0129</v>
      </c>
      <c r="K13" s="31">
        <v>0.0072</v>
      </c>
      <c r="L13" s="31">
        <v>0.0147</v>
      </c>
      <c r="M13" s="31">
        <v>0.7024</v>
      </c>
      <c r="N13" s="31">
        <v>0.1772</v>
      </c>
      <c r="O13" s="31">
        <v>0.7019</v>
      </c>
      <c r="P13" s="32">
        <v>34.38</v>
      </c>
      <c r="Q13" s="33">
        <v>8210</v>
      </c>
      <c r="R13" s="32">
        <v>38.1</v>
      </c>
      <c r="S13" s="33">
        <v>9099</v>
      </c>
      <c r="T13" s="32">
        <v>49.91</v>
      </c>
      <c r="U13" s="34"/>
      <c r="V13" s="34"/>
      <c r="W13" s="36"/>
      <c r="X13" s="31"/>
      <c r="Y13" s="31"/>
      <c r="AA13" s="10">
        <f>SUM(C13:N13)</f>
        <v>100</v>
      </c>
      <c r="AB13" s="11" t="str">
        <f>IF(AA13=100,"ОК"," ")</f>
        <v>ОК</v>
      </c>
    </row>
    <row r="14" spans="2:28" s="9" customFormat="1" ht="15">
      <c r="B14" s="45">
        <v>2</v>
      </c>
      <c r="C14" s="31">
        <v>95.8737</v>
      </c>
      <c r="D14" s="31">
        <v>2.2628</v>
      </c>
      <c r="E14" s="31">
        <v>0.6974</v>
      </c>
      <c r="F14" s="31">
        <v>0.11</v>
      </c>
      <c r="G14" s="31">
        <v>0.11</v>
      </c>
      <c r="H14" s="31">
        <v>0.0028</v>
      </c>
      <c r="I14" s="31">
        <v>0.0188</v>
      </c>
      <c r="J14" s="31">
        <v>0.0125</v>
      </c>
      <c r="K14" s="31">
        <v>0.0078</v>
      </c>
      <c r="L14" s="31">
        <v>0.014</v>
      </c>
      <c r="M14" s="31">
        <v>0.7281</v>
      </c>
      <c r="N14" s="31">
        <v>0.162</v>
      </c>
      <c r="O14" s="31">
        <v>0.7002</v>
      </c>
      <c r="P14" s="32">
        <v>34.3</v>
      </c>
      <c r="Q14" s="33">
        <v>8192</v>
      </c>
      <c r="R14" s="32">
        <v>38.01</v>
      </c>
      <c r="S14" s="33">
        <v>9079</v>
      </c>
      <c r="T14" s="32">
        <v>49.86</v>
      </c>
      <c r="U14" s="34"/>
      <c r="V14" s="34"/>
      <c r="W14" s="36"/>
      <c r="X14" s="31"/>
      <c r="Y14" s="31"/>
      <c r="AA14" s="10">
        <f aca="true" t="shared" si="0" ref="AA14:AA43">SUM(C14:N14)</f>
        <v>99.9999</v>
      </c>
      <c r="AB14" s="11" t="str">
        <f>IF(AA14=100,"ОК"," ")</f>
        <v> </v>
      </c>
    </row>
    <row r="15" spans="2:28" s="9" customFormat="1" ht="15">
      <c r="B15" s="45">
        <v>4</v>
      </c>
      <c r="C15" s="31">
        <v>95.7733</v>
      </c>
      <c r="D15" s="31">
        <v>2.3565</v>
      </c>
      <c r="E15" s="31">
        <v>0.7338</v>
      </c>
      <c r="F15" s="31">
        <v>0.1168</v>
      </c>
      <c r="G15" s="31">
        <v>0.1138</v>
      </c>
      <c r="H15" s="31">
        <v>0.0027</v>
      </c>
      <c r="I15" s="31">
        <v>0.0197</v>
      </c>
      <c r="J15" s="31">
        <v>0.0131</v>
      </c>
      <c r="K15" s="31">
        <v>0.0065</v>
      </c>
      <c r="L15" s="31">
        <v>0.0129</v>
      </c>
      <c r="M15" s="31">
        <v>0.6815</v>
      </c>
      <c r="N15" s="31">
        <v>0.1693</v>
      </c>
      <c r="O15" s="31">
        <v>0.7012</v>
      </c>
      <c r="P15" s="32">
        <v>34.36</v>
      </c>
      <c r="Q15" s="33">
        <v>8207</v>
      </c>
      <c r="R15" s="32">
        <v>38.08</v>
      </c>
      <c r="S15" s="33">
        <v>9096</v>
      </c>
      <c r="T15" s="32">
        <v>49.91</v>
      </c>
      <c r="U15" s="34">
        <v>-6.2</v>
      </c>
      <c r="V15" s="34">
        <v>-4.4</v>
      </c>
      <c r="W15" s="36"/>
      <c r="X15" s="31"/>
      <c r="Y15" s="31"/>
      <c r="AA15" s="10">
        <f>SUM(C15:N15)</f>
        <v>99.99990000000001</v>
      </c>
      <c r="AB15" s="11" t="str">
        <f>IF(AA15=100,"ОК"," ")</f>
        <v> </v>
      </c>
    </row>
    <row r="16" spans="2:28" s="9" customFormat="1" ht="15">
      <c r="B16" s="45">
        <v>5</v>
      </c>
      <c r="C16" s="31">
        <v>95.8187</v>
      </c>
      <c r="D16" s="31">
        <v>2.3382</v>
      </c>
      <c r="E16" s="31">
        <v>0.7199</v>
      </c>
      <c r="F16" s="31">
        <v>0.1139</v>
      </c>
      <c r="G16" s="31">
        <v>0.1115</v>
      </c>
      <c r="H16" s="31">
        <v>0.0013</v>
      </c>
      <c r="I16" s="31">
        <v>0.0202</v>
      </c>
      <c r="J16" s="31">
        <v>0.0129</v>
      </c>
      <c r="K16" s="31">
        <v>0.0076</v>
      </c>
      <c r="L16" s="31">
        <v>0.0118</v>
      </c>
      <c r="M16" s="31">
        <v>0.6787</v>
      </c>
      <c r="N16" s="31">
        <v>0.1654</v>
      </c>
      <c r="O16" s="31">
        <v>0.7007</v>
      </c>
      <c r="P16" s="32">
        <v>34.3485</v>
      </c>
      <c r="Q16" s="33">
        <v>8204</v>
      </c>
      <c r="R16" s="32">
        <v>38.0691</v>
      </c>
      <c r="S16" s="33">
        <v>9093</v>
      </c>
      <c r="T16" s="32">
        <v>49.9098</v>
      </c>
      <c r="U16" s="34">
        <v>-7.4</v>
      </c>
      <c r="V16" s="34">
        <v>-5.4</v>
      </c>
      <c r="W16" s="36"/>
      <c r="X16" s="31"/>
      <c r="Y16" s="31"/>
      <c r="AA16" s="10">
        <f t="shared" si="0"/>
        <v>100.00010000000002</v>
      </c>
      <c r="AB16" s="11" t="str">
        <f>IF(AA16=100,"ОК"," ")</f>
        <v> </v>
      </c>
    </row>
    <row r="17" spans="2:28" s="9" customFormat="1" ht="15">
      <c r="B17" s="46">
        <v>6</v>
      </c>
      <c r="C17" s="39">
        <v>95.7922</v>
      </c>
      <c r="D17" s="39">
        <v>2.3422</v>
      </c>
      <c r="E17" s="39">
        <v>0.7239</v>
      </c>
      <c r="F17" s="39">
        <v>0.1128</v>
      </c>
      <c r="G17" s="39">
        <v>0.1111</v>
      </c>
      <c r="H17" s="39">
        <v>0.0015</v>
      </c>
      <c r="I17" s="39">
        <v>0.0195</v>
      </c>
      <c r="J17" s="39">
        <v>0.0127</v>
      </c>
      <c r="K17" s="39">
        <v>0.0083</v>
      </c>
      <c r="L17" s="39">
        <v>0.0118</v>
      </c>
      <c r="M17" s="39">
        <v>0.6972</v>
      </c>
      <c r="N17" s="39">
        <v>0.1669</v>
      </c>
      <c r="O17" s="39">
        <v>0.7009</v>
      </c>
      <c r="P17" s="40">
        <v>34.3439</v>
      </c>
      <c r="Q17" s="41">
        <v>8203</v>
      </c>
      <c r="R17" s="40">
        <v>38.0639</v>
      </c>
      <c r="S17" s="41">
        <v>9091</v>
      </c>
      <c r="T17" s="40">
        <v>49.8974</v>
      </c>
      <c r="U17" s="42">
        <v>-9.1</v>
      </c>
      <c r="V17" s="42">
        <v>-7.4</v>
      </c>
      <c r="W17" s="36"/>
      <c r="X17" s="31"/>
      <c r="Y17" s="31"/>
      <c r="AA17" s="10">
        <f t="shared" si="0"/>
        <v>100.00009999999996</v>
      </c>
      <c r="AB17" s="11" t="str">
        <f>IF(AA17=100,"ОК"," ")</f>
        <v> </v>
      </c>
    </row>
    <row r="18" spans="2:28" s="9" customFormat="1" ht="15">
      <c r="B18" s="45">
        <v>10</v>
      </c>
      <c r="C18" s="31">
        <v>94.9167</v>
      </c>
      <c r="D18" s="31">
        <v>2.9407</v>
      </c>
      <c r="E18" s="31">
        <v>0.9091</v>
      </c>
      <c r="F18" s="31">
        <v>0.1435</v>
      </c>
      <c r="G18" s="31">
        <v>0.1372</v>
      </c>
      <c r="H18" s="31">
        <v>0.0011</v>
      </c>
      <c r="I18" s="31">
        <v>0.0224</v>
      </c>
      <c r="J18" s="31">
        <v>0.0142</v>
      </c>
      <c r="K18" s="31">
        <v>0.0098</v>
      </c>
      <c r="L18" s="31">
        <v>0.0111</v>
      </c>
      <c r="M18" s="31">
        <v>0.6606</v>
      </c>
      <c r="N18" s="31">
        <v>0.2336</v>
      </c>
      <c r="O18" s="31">
        <v>0.7083</v>
      </c>
      <c r="P18" s="32">
        <v>34.6375</v>
      </c>
      <c r="Q18" s="33">
        <v>8273</v>
      </c>
      <c r="R18" s="32">
        <v>38.378</v>
      </c>
      <c r="S18" s="33">
        <v>9066</v>
      </c>
      <c r="T18" s="32">
        <v>50.0448</v>
      </c>
      <c r="U18" s="34">
        <v>-19.7</v>
      </c>
      <c r="V18" s="34">
        <v>-13.6</v>
      </c>
      <c r="W18" s="36">
        <v>0</v>
      </c>
      <c r="X18" s="31"/>
      <c r="Y18" s="31"/>
      <c r="AA18" s="10">
        <f t="shared" si="0"/>
        <v>100</v>
      </c>
      <c r="AB18" s="11"/>
    </row>
    <row r="19" spans="2:28" s="9" customFormat="1" ht="15">
      <c r="B19" s="46">
        <v>11</v>
      </c>
      <c r="C19" s="39">
        <v>94.9576</v>
      </c>
      <c r="D19" s="39">
        <v>2.892</v>
      </c>
      <c r="E19" s="39">
        <v>0.9461</v>
      </c>
      <c r="F19" s="39">
        <v>0.1505</v>
      </c>
      <c r="G19" s="39">
        <v>0.1491</v>
      </c>
      <c r="H19" s="39">
        <v>0.0006</v>
      </c>
      <c r="I19" s="39">
        <v>0.0242</v>
      </c>
      <c r="J19" s="39">
        <v>0.016</v>
      </c>
      <c r="K19" s="39">
        <v>0.0087</v>
      </c>
      <c r="L19" s="39">
        <v>0.0109</v>
      </c>
      <c r="M19" s="39">
        <v>0.6175</v>
      </c>
      <c r="N19" s="39">
        <v>0.2267</v>
      </c>
      <c r="O19" s="39">
        <v>0.7086</v>
      </c>
      <c r="P19" s="40">
        <v>34.6773</v>
      </c>
      <c r="Q19" s="41">
        <v>8283</v>
      </c>
      <c r="R19" s="40">
        <v>38.4212</v>
      </c>
      <c r="S19" s="41">
        <v>9177</v>
      </c>
      <c r="T19" s="40">
        <v>50.0931</v>
      </c>
      <c r="U19" s="42">
        <v>-20.8</v>
      </c>
      <c r="V19" s="42">
        <v>-14.1</v>
      </c>
      <c r="W19" s="36"/>
      <c r="X19" s="31"/>
      <c r="Y19" s="31"/>
      <c r="AA19" s="10">
        <f t="shared" si="0"/>
        <v>99.99990000000001</v>
      </c>
      <c r="AB19" s="11"/>
    </row>
    <row r="20" spans="2:28" s="9" customFormat="1" ht="15">
      <c r="B20" s="46">
        <v>12</v>
      </c>
      <c r="C20" s="39">
        <v>95.1916</v>
      </c>
      <c r="D20" s="39">
        <v>2.7448</v>
      </c>
      <c r="E20" s="39">
        <v>0.8701</v>
      </c>
      <c r="F20" s="39">
        <v>0.1372</v>
      </c>
      <c r="G20" s="39">
        <v>0.1335</v>
      </c>
      <c r="H20" s="39">
        <v>0.0005</v>
      </c>
      <c r="I20" s="39">
        <v>0.0216</v>
      </c>
      <c r="J20" s="39">
        <v>0.0143</v>
      </c>
      <c r="K20" s="39">
        <v>0.0098</v>
      </c>
      <c r="L20" s="39">
        <v>0.0107</v>
      </c>
      <c r="M20" s="39">
        <v>0.6543</v>
      </c>
      <c r="N20" s="39">
        <v>0.2117</v>
      </c>
      <c r="O20" s="39">
        <v>0.7062</v>
      </c>
      <c r="P20" s="40">
        <v>34.5663</v>
      </c>
      <c r="Q20" s="41">
        <v>8256</v>
      </c>
      <c r="R20" s="40">
        <v>38.302</v>
      </c>
      <c r="S20" s="41">
        <v>9148</v>
      </c>
      <c r="T20" s="40">
        <v>50.02</v>
      </c>
      <c r="U20" s="42">
        <v>-21.5</v>
      </c>
      <c r="V20" s="42">
        <v>-15.8</v>
      </c>
      <c r="W20" s="36"/>
      <c r="X20" s="31">
        <v>0.0007</v>
      </c>
      <c r="Y20" s="31">
        <v>0.0001</v>
      </c>
      <c r="AA20" s="10">
        <f t="shared" si="0"/>
        <v>100.00009999999999</v>
      </c>
      <c r="AB20" s="11"/>
    </row>
    <row r="21" spans="2:28" s="9" customFormat="1" ht="15">
      <c r="B21" s="45">
        <v>13</v>
      </c>
      <c r="C21" s="31">
        <v>95.311</v>
      </c>
      <c r="D21" s="31">
        <v>2.6799</v>
      </c>
      <c r="E21" s="31">
        <v>0.8229</v>
      </c>
      <c r="F21" s="31">
        <v>0.1304</v>
      </c>
      <c r="G21" s="31">
        <v>0.1255</v>
      </c>
      <c r="H21" s="31">
        <v>0.0007</v>
      </c>
      <c r="I21" s="31">
        <v>0.0194</v>
      </c>
      <c r="J21" s="31">
        <v>0.0126</v>
      </c>
      <c r="K21" s="31">
        <v>0.007</v>
      </c>
      <c r="L21" s="31">
        <v>0.0118</v>
      </c>
      <c r="M21" s="31">
        <v>0.6757</v>
      </c>
      <c r="N21" s="31">
        <v>0.203</v>
      </c>
      <c r="O21" s="31">
        <v>0.7049</v>
      </c>
      <c r="P21" s="32">
        <v>34.5</v>
      </c>
      <c r="Q21" s="33">
        <v>8240</v>
      </c>
      <c r="R21" s="32">
        <v>38.23</v>
      </c>
      <c r="S21" s="33">
        <v>9132</v>
      </c>
      <c r="T21" s="32">
        <v>49.98</v>
      </c>
      <c r="U21" s="34"/>
      <c r="V21" s="34"/>
      <c r="W21" s="36"/>
      <c r="X21" s="31"/>
      <c r="Y21" s="31"/>
      <c r="AA21" s="10">
        <f t="shared" si="0"/>
        <v>99.99990000000003</v>
      </c>
      <c r="AB21" s="11"/>
    </row>
    <row r="22" spans="2:28" s="9" customFormat="1" ht="15">
      <c r="B22" s="45">
        <v>16</v>
      </c>
      <c r="C22" s="31">
        <v>95.0973</v>
      </c>
      <c r="D22" s="31">
        <v>2.8409</v>
      </c>
      <c r="E22" s="31">
        <v>0.8914</v>
      </c>
      <c r="F22" s="31">
        <v>0.139</v>
      </c>
      <c r="G22" s="31">
        <v>0.1341</v>
      </c>
      <c r="H22" s="31">
        <v>0.0008</v>
      </c>
      <c r="I22" s="31">
        <v>0.0206</v>
      </c>
      <c r="J22" s="31">
        <v>0.013</v>
      </c>
      <c r="K22" s="31">
        <v>0.0056</v>
      </c>
      <c r="L22" s="31">
        <v>0.011</v>
      </c>
      <c r="M22" s="31">
        <v>0.6213</v>
      </c>
      <c r="N22" s="31">
        <v>0.225</v>
      </c>
      <c r="O22" s="31">
        <v>0.7069</v>
      </c>
      <c r="P22" s="32">
        <v>34.6</v>
      </c>
      <c r="Q22" s="33">
        <v>8265</v>
      </c>
      <c r="R22" s="32">
        <v>38.34</v>
      </c>
      <c r="S22" s="33">
        <v>9158</v>
      </c>
      <c r="T22" s="32">
        <v>50.05</v>
      </c>
      <c r="U22" s="34"/>
      <c r="V22" s="34"/>
      <c r="W22" s="36"/>
      <c r="X22" s="31"/>
      <c r="Y22" s="31"/>
      <c r="AA22" s="10">
        <f t="shared" si="0"/>
        <v>100.00000000000001</v>
      </c>
      <c r="AB22" s="11"/>
    </row>
    <row r="23" spans="2:28" s="9" customFormat="1" ht="15">
      <c r="B23" s="45">
        <v>17</v>
      </c>
      <c r="C23" s="31">
        <v>94.8727</v>
      </c>
      <c r="D23" s="31">
        <v>2.9702</v>
      </c>
      <c r="E23" s="31">
        <v>0.9346</v>
      </c>
      <c r="F23" s="31">
        <v>0.1457</v>
      </c>
      <c r="G23" s="31">
        <v>0.1394</v>
      </c>
      <c r="H23" s="31">
        <v>0.0015</v>
      </c>
      <c r="I23" s="31">
        <v>0.0238</v>
      </c>
      <c r="J23" s="31">
        <v>0.0146</v>
      </c>
      <c r="K23" s="31">
        <v>0.0065</v>
      </c>
      <c r="L23" s="31">
        <v>0.0114</v>
      </c>
      <c r="M23" s="31">
        <v>0.647</v>
      </c>
      <c r="N23" s="31">
        <v>0.2326</v>
      </c>
      <c r="O23" s="31">
        <v>0.7088</v>
      </c>
      <c r="P23" s="32">
        <v>34.66</v>
      </c>
      <c r="Q23" s="33">
        <v>8280</v>
      </c>
      <c r="R23" s="32">
        <v>38.41</v>
      </c>
      <c r="S23" s="33">
        <v>9173</v>
      </c>
      <c r="T23" s="32">
        <v>50.07</v>
      </c>
      <c r="U23" s="34"/>
      <c r="V23" s="34"/>
      <c r="W23" s="36"/>
      <c r="X23" s="31"/>
      <c r="Y23" s="31"/>
      <c r="AA23" s="10">
        <f t="shared" si="0"/>
        <v>100</v>
      </c>
      <c r="AB23" s="11"/>
    </row>
    <row r="24" spans="2:28" s="9" customFormat="1" ht="15">
      <c r="B24" s="45">
        <v>18</v>
      </c>
      <c r="C24" s="31">
        <v>95.0297</v>
      </c>
      <c r="D24" s="31">
        <v>2.8732</v>
      </c>
      <c r="E24" s="31">
        <v>0.8835</v>
      </c>
      <c r="F24" s="31">
        <v>0.1385</v>
      </c>
      <c r="G24" s="31">
        <v>0.1305</v>
      </c>
      <c r="H24" s="31">
        <v>0.0022</v>
      </c>
      <c r="I24" s="31">
        <v>0.0224</v>
      </c>
      <c r="J24" s="31">
        <v>0.0136</v>
      </c>
      <c r="K24" s="31">
        <v>0.0057</v>
      </c>
      <c r="L24" s="31">
        <v>0.0113</v>
      </c>
      <c r="M24" s="31">
        <v>0.6675</v>
      </c>
      <c r="N24" s="31">
        <v>0.2219</v>
      </c>
      <c r="O24" s="31">
        <v>0.7072</v>
      </c>
      <c r="P24" s="32">
        <v>34.59</v>
      </c>
      <c r="Q24" s="33">
        <v>8263</v>
      </c>
      <c r="R24" s="32">
        <v>38.33</v>
      </c>
      <c r="S24" s="33">
        <v>9155</v>
      </c>
      <c r="T24" s="32">
        <v>50.02</v>
      </c>
      <c r="U24" s="34"/>
      <c r="V24" s="34"/>
      <c r="W24" s="36"/>
      <c r="X24" s="31"/>
      <c r="Y24" s="31"/>
      <c r="AA24" s="10">
        <f t="shared" si="0"/>
        <v>100.00000000000001</v>
      </c>
      <c r="AB24" s="11"/>
    </row>
    <row r="25" spans="2:28" s="9" customFormat="1" ht="15">
      <c r="B25" s="45">
        <v>19</v>
      </c>
      <c r="C25" s="31">
        <v>95.1928</v>
      </c>
      <c r="D25" s="31">
        <v>2.7648</v>
      </c>
      <c r="E25" s="31">
        <v>0.8519</v>
      </c>
      <c r="F25" s="31">
        <v>0.1329</v>
      </c>
      <c r="G25" s="31">
        <v>0.1273</v>
      </c>
      <c r="H25" s="31">
        <v>0.0016</v>
      </c>
      <c r="I25" s="31">
        <v>0.0219</v>
      </c>
      <c r="J25" s="31">
        <v>0.0134</v>
      </c>
      <c r="K25" s="31">
        <v>0.0058</v>
      </c>
      <c r="L25" s="31">
        <v>0.0116</v>
      </c>
      <c r="M25" s="31">
        <v>0.6622</v>
      </c>
      <c r="N25" s="31">
        <v>0.2138</v>
      </c>
      <c r="O25" s="31">
        <v>0.7059</v>
      </c>
      <c r="P25" s="32">
        <v>34.55</v>
      </c>
      <c r="Q25" s="33">
        <v>8251</v>
      </c>
      <c r="R25" s="32">
        <v>38.28</v>
      </c>
      <c r="S25" s="33">
        <v>9143</v>
      </c>
      <c r="T25" s="32">
        <v>50</v>
      </c>
      <c r="U25" s="34"/>
      <c r="V25" s="34"/>
      <c r="W25" s="36"/>
      <c r="X25" s="31"/>
      <c r="Y25" s="31"/>
      <c r="AA25" s="10">
        <f t="shared" si="0"/>
        <v>100.00000000000001</v>
      </c>
      <c r="AB25" s="11"/>
    </row>
    <row r="26" spans="2:28" s="9" customFormat="1" ht="15">
      <c r="B26" s="45">
        <v>20</v>
      </c>
      <c r="C26" s="31">
        <v>94.8854</v>
      </c>
      <c r="D26" s="31">
        <v>2.9465</v>
      </c>
      <c r="E26" s="31">
        <v>0.9306</v>
      </c>
      <c r="F26" s="31">
        <v>0.1458</v>
      </c>
      <c r="G26" s="31">
        <v>0.141</v>
      </c>
      <c r="H26" s="31">
        <v>0.0014</v>
      </c>
      <c r="I26" s="31">
        <v>0.0217</v>
      </c>
      <c r="J26" s="31">
        <v>0.0135</v>
      </c>
      <c r="K26" s="31">
        <v>0.0051</v>
      </c>
      <c r="L26" s="31">
        <v>0.0119</v>
      </c>
      <c r="M26" s="31">
        <v>0.6664</v>
      </c>
      <c r="N26" s="31">
        <v>0.2307</v>
      </c>
      <c r="O26" s="31">
        <v>0.7086</v>
      </c>
      <c r="P26" s="32">
        <v>34.64</v>
      </c>
      <c r="Q26" s="33">
        <v>8275</v>
      </c>
      <c r="R26" s="32">
        <v>38.3874</v>
      </c>
      <c r="S26" s="33">
        <v>9169</v>
      </c>
      <c r="T26" s="32">
        <v>50.05</v>
      </c>
      <c r="U26" s="34"/>
      <c r="V26" s="34"/>
      <c r="W26" s="36"/>
      <c r="X26" s="31"/>
      <c r="Y26" s="31"/>
      <c r="AA26" s="10">
        <f t="shared" si="0"/>
        <v>99.99999999999999</v>
      </c>
      <c r="AB26" s="11"/>
    </row>
    <row r="27" spans="2:28" s="9" customFormat="1" ht="15">
      <c r="B27" s="45">
        <v>20</v>
      </c>
      <c r="C27" s="31">
        <v>94.8622</v>
      </c>
      <c r="D27" s="31">
        <v>2.9723</v>
      </c>
      <c r="E27" s="31">
        <v>0.9383</v>
      </c>
      <c r="F27" s="31">
        <v>0.1471</v>
      </c>
      <c r="G27" s="31">
        <v>0.1399</v>
      </c>
      <c r="H27" s="31">
        <v>0.0012</v>
      </c>
      <c r="I27" s="31">
        <v>0.0226</v>
      </c>
      <c r="J27" s="31">
        <v>0.0143</v>
      </c>
      <c r="K27" s="31">
        <v>0.009</v>
      </c>
      <c r="L27" s="31">
        <v>0.0108</v>
      </c>
      <c r="M27" s="31">
        <v>0.6498</v>
      </c>
      <c r="N27" s="31">
        <v>0.2326</v>
      </c>
      <c r="O27" s="31">
        <v>0.7089</v>
      </c>
      <c r="P27" s="32">
        <v>34.67</v>
      </c>
      <c r="Q27" s="33">
        <v>8281</v>
      </c>
      <c r="R27" s="32">
        <v>38.41</v>
      </c>
      <c r="S27" s="33">
        <v>9175</v>
      </c>
      <c r="T27" s="32">
        <v>50.07</v>
      </c>
      <c r="U27" s="34"/>
      <c r="V27" s="34"/>
      <c r="W27" s="36"/>
      <c r="X27" s="31"/>
      <c r="Y27" s="31"/>
      <c r="AA27" s="10">
        <f t="shared" si="0"/>
        <v>100.0001</v>
      </c>
      <c r="AB27" s="11" t="str">
        <f>IF(AA27=100,"ОК"," ")</f>
        <v> </v>
      </c>
    </row>
    <row r="28" spans="2:28" s="9" customFormat="1" ht="15">
      <c r="B28" s="37">
        <v>20</v>
      </c>
      <c r="C28" s="31">
        <v>94.7622</v>
      </c>
      <c r="D28" s="31">
        <v>3.0432</v>
      </c>
      <c r="E28" s="31">
        <v>0.9614</v>
      </c>
      <c r="F28" s="31">
        <v>0.1505</v>
      </c>
      <c r="G28" s="31">
        <v>0.1429</v>
      </c>
      <c r="H28" s="31">
        <v>0.0012</v>
      </c>
      <c r="I28" s="31">
        <v>0.0208</v>
      </c>
      <c r="J28" s="31">
        <v>0.0131</v>
      </c>
      <c r="K28" s="31">
        <v>0.0063</v>
      </c>
      <c r="L28" s="31">
        <v>0.0105</v>
      </c>
      <c r="M28" s="31">
        <v>0.6501</v>
      </c>
      <c r="N28" s="31">
        <v>0.2378</v>
      </c>
      <c r="O28" s="31">
        <v>0.7096</v>
      </c>
      <c r="P28" s="32">
        <v>34.7</v>
      </c>
      <c r="Q28" s="33">
        <v>8287</v>
      </c>
      <c r="R28" s="32">
        <v>38.44</v>
      </c>
      <c r="S28" s="33">
        <v>9182</v>
      </c>
      <c r="T28" s="32">
        <v>50.08</v>
      </c>
      <c r="U28" s="34"/>
      <c r="V28" s="34"/>
      <c r="W28" s="38"/>
      <c r="X28" s="31"/>
      <c r="Y28" s="31"/>
      <c r="AA28" s="10">
        <f t="shared" si="0"/>
        <v>99.99999999999997</v>
      </c>
      <c r="AB28" s="11" t="str">
        <f>IF(AA28=100,"ОК"," ")</f>
        <v>ОК</v>
      </c>
    </row>
    <row r="29" spans="2:28" s="9" customFormat="1" ht="15">
      <c r="B29" s="44">
        <v>21</v>
      </c>
      <c r="C29" s="39">
        <v>94.1437</v>
      </c>
      <c r="D29" s="39">
        <v>3.5007</v>
      </c>
      <c r="E29" s="39">
        <v>1.1071</v>
      </c>
      <c r="F29" s="39">
        <v>0.1721</v>
      </c>
      <c r="G29" s="39">
        <v>0.1621</v>
      </c>
      <c r="H29" s="39">
        <v>0.0017</v>
      </c>
      <c r="I29" s="39">
        <v>0.0219</v>
      </c>
      <c r="J29" s="39">
        <v>0.0139</v>
      </c>
      <c r="K29" s="39">
        <v>0.0065</v>
      </c>
      <c r="L29" s="39">
        <v>0.0099</v>
      </c>
      <c r="M29" s="39">
        <v>0.5832</v>
      </c>
      <c r="N29" s="39">
        <v>0.2771</v>
      </c>
      <c r="O29" s="39">
        <v>0.7149</v>
      </c>
      <c r="P29" s="40">
        <v>34.9361</v>
      </c>
      <c r="Q29" s="41">
        <v>8344</v>
      </c>
      <c r="R29" s="40">
        <v>38.6982</v>
      </c>
      <c r="S29" s="41">
        <v>9243</v>
      </c>
      <c r="T29" s="40">
        <v>50.2299</v>
      </c>
      <c r="U29" s="34"/>
      <c r="V29" s="34"/>
      <c r="W29" s="38"/>
      <c r="X29" s="31"/>
      <c r="Y29" s="31"/>
      <c r="AA29" s="10">
        <f t="shared" si="0"/>
        <v>99.99990000000001</v>
      </c>
      <c r="AB29" s="11" t="str">
        <f>IF(AA29=100,"ОК"," ")</f>
        <v> </v>
      </c>
    </row>
    <row r="30" spans="2:28" s="9" customFormat="1" ht="15">
      <c r="B30" s="44">
        <v>23</v>
      </c>
      <c r="C30" s="39">
        <v>94.4998</v>
      </c>
      <c r="D30" s="39">
        <v>3.2694</v>
      </c>
      <c r="E30" s="39">
        <v>1.0286</v>
      </c>
      <c r="F30" s="39">
        <v>0.1639</v>
      </c>
      <c r="G30" s="39">
        <v>0.153</v>
      </c>
      <c r="H30" s="39">
        <v>0.0015</v>
      </c>
      <c r="I30" s="39">
        <v>0.0232</v>
      </c>
      <c r="J30" s="39">
        <v>0.0147</v>
      </c>
      <c r="K30" s="39">
        <v>0.0102</v>
      </c>
      <c r="L30" s="39">
        <v>0.0105</v>
      </c>
      <c r="M30" s="39">
        <v>0.5733</v>
      </c>
      <c r="N30" s="39">
        <v>0.2519</v>
      </c>
      <c r="O30" s="39">
        <v>0.7121</v>
      </c>
      <c r="P30" s="40">
        <v>34.8395</v>
      </c>
      <c r="Q30" s="41">
        <v>8321</v>
      </c>
      <c r="R30" s="40">
        <v>38.5952</v>
      </c>
      <c r="S30" s="41">
        <v>9218</v>
      </c>
      <c r="T30" s="40">
        <v>50.1936</v>
      </c>
      <c r="U30" s="34"/>
      <c r="V30" s="34"/>
      <c r="W30" s="38"/>
      <c r="X30" s="31"/>
      <c r="Y30" s="31"/>
      <c r="AA30" s="10">
        <f t="shared" si="0"/>
        <v>100</v>
      </c>
      <c r="AB30" s="11"/>
    </row>
    <row r="31" spans="2:28" s="9" customFormat="1" ht="15">
      <c r="B31" s="44">
        <v>23</v>
      </c>
      <c r="C31" s="39">
        <v>94.7722</v>
      </c>
      <c r="D31" s="39">
        <v>3.0998</v>
      </c>
      <c r="E31" s="39">
        <v>0.9788</v>
      </c>
      <c r="F31" s="39">
        <v>0.1566</v>
      </c>
      <c r="G31" s="39">
        <v>0.1477</v>
      </c>
      <c r="H31" s="39">
        <v>0.0018</v>
      </c>
      <c r="I31" s="39">
        <v>0.0233</v>
      </c>
      <c r="J31" s="39">
        <v>0.015</v>
      </c>
      <c r="K31" s="39">
        <v>0.0092</v>
      </c>
      <c r="L31" s="39">
        <v>0.0097</v>
      </c>
      <c r="M31" s="39">
        <v>0.5516</v>
      </c>
      <c r="N31" s="39">
        <v>0.2343</v>
      </c>
      <c r="O31" s="39">
        <v>0.71</v>
      </c>
      <c r="P31" s="40">
        <v>34.7723</v>
      </c>
      <c r="Q31" s="41">
        <v>8305</v>
      </c>
      <c r="R31" s="40">
        <v>38.5237</v>
      </c>
      <c r="S31" s="41">
        <v>9201</v>
      </c>
      <c r="T31" s="40">
        <v>50.1759</v>
      </c>
      <c r="U31" s="34"/>
      <c r="V31" s="34"/>
      <c r="W31" s="38"/>
      <c r="X31" s="31"/>
      <c r="Y31" s="31"/>
      <c r="AA31" s="10">
        <f t="shared" si="0"/>
        <v>100.00000000000001</v>
      </c>
      <c r="AB31" s="11"/>
    </row>
    <row r="32" spans="2:28" s="9" customFormat="1" ht="15">
      <c r="B32" s="37">
        <v>24</v>
      </c>
      <c r="C32" s="31">
        <v>94.7828</v>
      </c>
      <c r="D32" s="31">
        <v>3.0902</v>
      </c>
      <c r="E32" s="31">
        <v>0.9766</v>
      </c>
      <c r="F32" s="31">
        <v>0.1558</v>
      </c>
      <c r="G32" s="31">
        <v>0.1475</v>
      </c>
      <c r="H32" s="31">
        <v>0.0036</v>
      </c>
      <c r="I32" s="31">
        <v>0.0235</v>
      </c>
      <c r="J32" s="31">
        <v>0.0153</v>
      </c>
      <c r="K32" s="31">
        <v>0.0095</v>
      </c>
      <c r="L32" s="31">
        <v>0.0112</v>
      </c>
      <c r="M32" s="31">
        <v>0.5511</v>
      </c>
      <c r="N32" s="31">
        <v>0.2327</v>
      </c>
      <c r="O32" s="31">
        <v>0.7099</v>
      </c>
      <c r="P32" s="32">
        <v>34.77</v>
      </c>
      <c r="Q32" s="33">
        <v>8305</v>
      </c>
      <c r="R32" s="32">
        <v>38.52</v>
      </c>
      <c r="S32" s="33">
        <v>9201</v>
      </c>
      <c r="T32" s="32">
        <v>50.18</v>
      </c>
      <c r="U32" s="35"/>
      <c r="V32" s="35"/>
      <c r="W32" s="36"/>
      <c r="X32" s="31"/>
      <c r="Y32" s="31"/>
      <c r="AA32" s="10">
        <f t="shared" si="0"/>
        <v>99.9998</v>
      </c>
      <c r="AB32" s="11"/>
    </row>
    <row r="33" spans="1:28" s="9" customFormat="1" ht="15">
      <c r="A33" s="37"/>
      <c r="B33" s="44">
        <v>25</v>
      </c>
      <c r="C33" s="39">
        <v>94.7052</v>
      </c>
      <c r="D33" s="39">
        <v>3.1499</v>
      </c>
      <c r="E33" s="39">
        <v>0.999</v>
      </c>
      <c r="F33" s="39">
        <v>0.1588</v>
      </c>
      <c r="G33" s="39">
        <v>0.1491</v>
      </c>
      <c r="H33" s="39">
        <v>0.0018</v>
      </c>
      <c r="I33" s="39">
        <v>0.0243</v>
      </c>
      <c r="J33" s="39">
        <v>0.0156</v>
      </c>
      <c r="K33" s="39">
        <v>0.007</v>
      </c>
      <c r="L33" s="39">
        <v>0.0098</v>
      </c>
      <c r="M33" s="39">
        <v>0.542</v>
      </c>
      <c r="N33" s="39">
        <v>0.2373</v>
      </c>
      <c r="O33" s="39">
        <v>0.7106</v>
      </c>
      <c r="P33" s="40">
        <v>34.7998</v>
      </c>
      <c r="Q33" s="41">
        <v>8312</v>
      </c>
      <c r="R33" s="40">
        <v>38.5532</v>
      </c>
      <c r="S33" s="41">
        <v>9208</v>
      </c>
      <c r="T33" s="40">
        <v>50.1946</v>
      </c>
      <c r="U33" s="35"/>
      <c r="V33" s="35"/>
      <c r="W33" s="36"/>
      <c r="X33" s="31"/>
      <c r="Y33" s="31"/>
      <c r="AA33" s="10">
        <f>SUM(C33:N33)</f>
        <v>99.99980000000002</v>
      </c>
      <c r="AB33" s="11"/>
    </row>
    <row r="34" spans="2:28" s="9" customFormat="1" ht="15">
      <c r="B34" s="44">
        <v>26</v>
      </c>
      <c r="C34" s="39">
        <v>94.5945</v>
      </c>
      <c r="D34" s="39">
        <v>3.2076</v>
      </c>
      <c r="E34" s="39">
        <v>1.0219</v>
      </c>
      <c r="F34" s="39">
        <v>0.1626</v>
      </c>
      <c r="G34" s="39">
        <v>0.1534</v>
      </c>
      <c r="H34" s="39">
        <v>0.0017</v>
      </c>
      <c r="I34" s="39">
        <v>0.0246</v>
      </c>
      <c r="J34" s="39">
        <v>0.0156</v>
      </c>
      <c r="K34" s="39">
        <v>0.0099</v>
      </c>
      <c r="L34" s="39">
        <v>0.0106</v>
      </c>
      <c r="M34" s="39">
        <v>0.551</v>
      </c>
      <c r="N34" s="39">
        <v>0.2466</v>
      </c>
      <c r="O34" s="39">
        <v>0.7115</v>
      </c>
      <c r="P34" s="40">
        <v>34.8305</v>
      </c>
      <c r="Q34" s="41">
        <v>8319</v>
      </c>
      <c r="R34" s="40">
        <v>38.5859</v>
      </c>
      <c r="S34" s="41">
        <v>9216</v>
      </c>
      <c r="T34" s="40">
        <v>50.2019</v>
      </c>
      <c r="U34" s="34"/>
      <c r="V34" s="34"/>
      <c r="W34" s="36"/>
      <c r="X34" s="31"/>
      <c r="Y34" s="31"/>
      <c r="AA34" s="10">
        <f t="shared" si="0"/>
        <v>100.00000000000001</v>
      </c>
      <c r="AB34" s="11"/>
    </row>
    <row r="35" spans="2:28" s="9" customFormat="1" ht="15">
      <c r="B35" s="37">
        <v>27</v>
      </c>
      <c r="C35" s="31">
        <v>94.905</v>
      </c>
      <c r="D35" s="31">
        <v>2.9765</v>
      </c>
      <c r="E35" s="31">
        <v>0.9518</v>
      </c>
      <c r="F35" s="31">
        <v>0.1507</v>
      </c>
      <c r="G35" s="31">
        <v>0.143</v>
      </c>
      <c r="H35" s="31">
        <v>0.0027</v>
      </c>
      <c r="I35" s="31">
        <v>0.0235</v>
      </c>
      <c r="J35" s="31">
        <v>0.015</v>
      </c>
      <c r="K35" s="31">
        <v>0.0061</v>
      </c>
      <c r="L35" s="31">
        <v>0.0111</v>
      </c>
      <c r="M35" s="31">
        <v>0.5885</v>
      </c>
      <c r="N35" s="31">
        <v>0.2261</v>
      </c>
      <c r="O35" s="31">
        <v>0.7088</v>
      </c>
      <c r="P35" s="32">
        <v>34.7</v>
      </c>
      <c r="Q35" s="33">
        <v>8289</v>
      </c>
      <c r="R35" s="32">
        <v>38.45</v>
      </c>
      <c r="S35" s="33">
        <v>9184</v>
      </c>
      <c r="T35" s="32">
        <v>50.12</v>
      </c>
      <c r="U35" s="34"/>
      <c r="V35" s="34"/>
      <c r="W35" s="36"/>
      <c r="X35" s="31"/>
      <c r="Y35" s="31"/>
      <c r="AA35" s="10">
        <f t="shared" si="0"/>
        <v>100.00000000000001</v>
      </c>
      <c r="AB35" s="11"/>
    </row>
    <row r="36" spans="2:28" s="9" customFormat="1" ht="15">
      <c r="B36" s="37">
        <v>29</v>
      </c>
      <c r="C36" s="31">
        <v>95.5364</v>
      </c>
      <c r="D36" s="31">
        <v>2.5482</v>
      </c>
      <c r="E36" s="31">
        <v>0.8113</v>
      </c>
      <c r="F36" s="31">
        <v>0.1296</v>
      </c>
      <c r="G36" s="31">
        <v>0.1251</v>
      </c>
      <c r="H36" s="31">
        <v>0.0026</v>
      </c>
      <c r="I36" s="31">
        <v>0.0211</v>
      </c>
      <c r="J36" s="31">
        <v>0.0131</v>
      </c>
      <c r="K36" s="31">
        <v>0.0057</v>
      </c>
      <c r="L36" s="31">
        <v>0.0127</v>
      </c>
      <c r="M36" s="31">
        <v>0.6039</v>
      </c>
      <c r="N36" s="31">
        <v>0.1901</v>
      </c>
      <c r="O36" s="31">
        <v>0.7035</v>
      </c>
      <c r="P36" s="32">
        <v>34.49</v>
      </c>
      <c r="Q36" s="33">
        <v>8238</v>
      </c>
      <c r="R36" s="32">
        <v>38.22</v>
      </c>
      <c r="S36" s="33">
        <v>9129</v>
      </c>
      <c r="T36" s="32">
        <v>50.01</v>
      </c>
      <c r="U36" s="34"/>
      <c r="V36" s="34"/>
      <c r="W36" s="36"/>
      <c r="X36" s="31"/>
      <c r="Y36" s="31"/>
      <c r="AA36" s="10">
        <f t="shared" si="0"/>
        <v>99.9998</v>
      </c>
      <c r="AB36" s="11" t="str">
        <f>IF(AA36=100,"ОК"," ")</f>
        <v> </v>
      </c>
    </row>
    <row r="37" spans="2:28" s="9" customFormat="1" ht="15">
      <c r="B37" s="37">
        <v>30</v>
      </c>
      <c r="C37" s="47">
        <v>95.5112</v>
      </c>
      <c r="D37" s="31">
        <v>2.5496</v>
      </c>
      <c r="E37" s="31">
        <v>0.8172</v>
      </c>
      <c r="F37" s="31">
        <v>0.1311</v>
      </c>
      <c r="G37" s="31">
        <v>0.126</v>
      </c>
      <c r="H37" s="31">
        <v>0.0017</v>
      </c>
      <c r="I37" s="31">
        <v>0.0219</v>
      </c>
      <c r="J37" s="31">
        <v>0.014</v>
      </c>
      <c r="K37" s="31">
        <v>0.007</v>
      </c>
      <c r="L37" s="31">
        <v>0.0125</v>
      </c>
      <c r="M37" s="31">
        <v>0.6156</v>
      </c>
      <c r="N37" s="31">
        <v>0.1922</v>
      </c>
      <c r="O37" s="31">
        <v>0.7038</v>
      </c>
      <c r="P37" s="32">
        <v>34.4937</v>
      </c>
      <c r="Q37" s="33">
        <v>8239</v>
      </c>
      <c r="R37" s="32">
        <v>38.225</v>
      </c>
      <c r="S37" s="33">
        <v>9130</v>
      </c>
      <c r="T37" s="32">
        <v>50.0071</v>
      </c>
      <c r="U37" s="34"/>
      <c r="V37" s="34"/>
      <c r="W37" s="36"/>
      <c r="X37" s="31"/>
      <c r="Y37" s="31"/>
      <c r="AA37" s="10">
        <f t="shared" si="0"/>
        <v>100.00000000000001</v>
      </c>
      <c r="AB37" s="11" t="str">
        <f>IF(AA37=100,"ОК"," ")</f>
        <v>ОК</v>
      </c>
    </row>
    <row r="38" spans="2:28" s="9" customFormat="1" ht="15">
      <c r="B38" s="37">
        <v>31</v>
      </c>
      <c r="C38" s="31">
        <v>95.4021</v>
      </c>
      <c r="D38" s="31">
        <v>2.6248</v>
      </c>
      <c r="E38" s="31">
        <v>0.8403</v>
      </c>
      <c r="F38" s="31">
        <v>0.1339</v>
      </c>
      <c r="G38" s="31">
        <v>0.1284</v>
      </c>
      <c r="H38" s="31">
        <v>0.0017</v>
      </c>
      <c r="I38" s="31">
        <v>0.0222</v>
      </c>
      <c r="J38" s="31">
        <v>0.0141</v>
      </c>
      <c r="K38" s="31">
        <v>0.008</v>
      </c>
      <c r="L38" s="31">
        <v>0.0113</v>
      </c>
      <c r="M38" s="31">
        <v>0.6177</v>
      </c>
      <c r="N38" s="31">
        <v>0.1956</v>
      </c>
      <c r="O38" s="31">
        <v>0.7046</v>
      </c>
      <c r="P38" s="32">
        <v>34.53</v>
      </c>
      <c r="Q38" s="33">
        <v>8247</v>
      </c>
      <c r="R38" s="32">
        <v>38.26</v>
      </c>
      <c r="S38" s="33">
        <v>9139</v>
      </c>
      <c r="T38" s="32">
        <v>50.03</v>
      </c>
      <c r="U38" s="34"/>
      <c r="V38" s="34"/>
      <c r="W38" s="36"/>
      <c r="X38" s="31"/>
      <c r="Y38" s="31"/>
      <c r="AA38" s="10">
        <f t="shared" si="0"/>
        <v>100.00009999999999</v>
      </c>
      <c r="AB38" s="11" t="str">
        <f>IF(AA38=100,"ОК"," ")</f>
        <v> </v>
      </c>
    </row>
    <row r="39" spans="2:28" s="9" customFormat="1" ht="15">
      <c r="B39" s="37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3"/>
      <c r="R39" s="32"/>
      <c r="S39" s="33"/>
      <c r="T39" s="32"/>
      <c r="U39" s="34"/>
      <c r="V39" s="34"/>
      <c r="W39" s="36"/>
      <c r="X39" s="43"/>
      <c r="Y39" s="43"/>
      <c r="AA39" s="10">
        <f t="shared" si="0"/>
        <v>0</v>
      </c>
      <c r="AB39" s="11" t="str">
        <f>IF(AA39=100,"ОК"," ")</f>
        <v> </v>
      </c>
    </row>
    <row r="40" spans="2:28" s="9" customFormat="1" ht="15">
      <c r="B40" s="37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2"/>
      <c r="Q40" s="33"/>
      <c r="R40" s="32"/>
      <c r="S40" s="33"/>
      <c r="T40" s="32"/>
      <c r="U40" s="34"/>
      <c r="V40" s="34"/>
      <c r="W40" s="36"/>
      <c r="X40" s="43"/>
      <c r="Y40" s="31"/>
      <c r="AA40" s="10">
        <f t="shared" si="0"/>
        <v>0</v>
      </c>
      <c r="AB40" s="11"/>
    </row>
    <row r="41" spans="2:28" s="9" customFormat="1" ht="15">
      <c r="B41" s="37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33"/>
      <c r="R41" s="32"/>
      <c r="S41" s="33"/>
      <c r="T41" s="32"/>
      <c r="U41" s="34"/>
      <c r="V41" s="34"/>
      <c r="W41" s="36"/>
      <c r="X41" s="43"/>
      <c r="Y41" s="31"/>
      <c r="AA41" s="10">
        <f t="shared" si="0"/>
        <v>0</v>
      </c>
      <c r="AB41" s="11"/>
    </row>
    <row r="42" spans="2:28" s="9" customFormat="1" ht="15">
      <c r="B42" s="37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3"/>
      <c r="R42" s="32"/>
      <c r="S42" s="33"/>
      <c r="T42" s="32"/>
      <c r="U42" s="34"/>
      <c r="V42" s="34"/>
      <c r="W42" s="36"/>
      <c r="X42" s="43"/>
      <c r="Y42" s="43"/>
      <c r="AA42" s="10">
        <f t="shared" si="0"/>
        <v>0</v>
      </c>
      <c r="AB42" s="11" t="str">
        <f>IF(AA42=100,"ОК"," ")</f>
        <v> </v>
      </c>
    </row>
    <row r="43" spans="2:28" s="9" customFormat="1" ht="12" customHeight="1">
      <c r="B43" s="37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Q43" s="33"/>
      <c r="R43" s="32"/>
      <c r="S43" s="33"/>
      <c r="T43" s="32"/>
      <c r="U43" s="34"/>
      <c r="V43" s="34"/>
      <c r="W43" s="38"/>
      <c r="X43" s="43"/>
      <c r="Y43" s="43"/>
      <c r="AA43" s="10">
        <f t="shared" si="0"/>
        <v>0</v>
      </c>
      <c r="AB43" s="11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1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3:24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0"/>
      <c r="R46" s="20"/>
      <c r="S46" s="20"/>
      <c r="T46" s="20"/>
      <c r="U46" s="20"/>
      <c r="V46" s="20"/>
      <c r="W46" s="20"/>
      <c r="X46" s="20"/>
    </row>
    <row r="47" spans="3:20" ht="15.75">
      <c r="C47" s="28" t="s">
        <v>41</v>
      </c>
      <c r="D47" s="28"/>
      <c r="E47" s="28" t="s">
        <v>50</v>
      </c>
      <c r="F47" s="28"/>
      <c r="G47" s="28"/>
      <c r="H47" s="28"/>
      <c r="I47" s="28"/>
      <c r="J47" s="28"/>
      <c r="K47" s="28" t="s">
        <v>48</v>
      </c>
      <c r="L47" s="28"/>
      <c r="M47" s="28"/>
      <c r="N47" s="29"/>
      <c r="O47" s="29"/>
      <c r="P47" s="29"/>
      <c r="Q47" s="29"/>
      <c r="R47" s="22"/>
      <c r="T47" s="30">
        <v>42521</v>
      </c>
    </row>
    <row r="48" spans="3:22" ht="12.75">
      <c r="C48" s="1" t="s">
        <v>39</v>
      </c>
      <c r="L48" s="2" t="s">
        <v>0</v>
      </c>
      <c r="P48" s="2" t="s">
        <v>1</v>
      </c>
      <c r="T48" s="2" t="s">
        <v>2</v>
      </c>
      <c r="U48" s="2"/>
      <c r="V48" s="2"/>
    </row>
    <row r="49" spans="2:20" ht="18" customHeight="1">
      <c r="B49" s="1"/>
      <c r="C49" s="28" t="s">
        <v>40</v>
      </c>
      <c r="D49" s="28"/>
      <c r="E49" s="28"/>
      <c r="F49" s="28" t="s">
        <v>50</v>
      </c>
      <c r="G49" s="28"/>
      <c r="H49" s="28"/>
      <c r="I49" s="28"/>
      <c r="J49" s="28"/>
      <c r="K49" s="28"/>
      <c r="L49" s="28" t="s">
        <v>49</v>
      </c>
      <c r="M49" s="28"/>
      <c r="N49" s="24"/>
      <c r="O49" s="25"/>
      <c r="P49" s="25"/>
      <c r="Q49" s="25"/>
      <c r="R49" s="25"/>
      <c r="S49" s="25"/>
      <c r="T49" s="30">
        <v>42521</v>
      </c>
    </row>
    <row r="50" spans="3:22" ht="12.75">
      <c r="C50" s="1" t="s">
        <v>42</v>
      </c>
      <c r="L50" s="2" t="s">
        <v>0</v>
      </c>
      <c r="P50" s="2" t="s">
        <v>1</v>
      </c>
      <c r="T50" s="2" t="s">
        <v>2</v>
      </c>
      <c r="U50" s="2"/>
      <c r="V50" s="2"/>
    </row>
    <row r="52" spans="3:25" ht="12.7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</sheetData>
  <sheetProtection/>
  <mergeCells count="32">
    <mergeCell ref="F10:F12"/>
    <mergeCell ref="C10:C12"/>
    <mergeCell ref="N10:N12"/>
    <mergeCell ref="G10:G12"/>
    <mergeCell ref="K10:K12"/>
    <mergeCell ref="L10:L12"/>
    <mergeCell ref="I10:I12"/>
    <mergeCell ref="M10:M12"/>
    <mergeCell ref="W9:W12"/>
    <mergeCell ref="Y9:Y12"/>
    <mergeCell ref="P10:P12"/>
    <mergeCell ref="O10:O12"/>
    <mergeCell ref="W2:Y2"/>
    <mergeCell ref="D10:D12"/>
    <mergeCell ref="O9:T9"/>
    <mergeCell ref="C6:AF6"/>
    <mergeCell ref="B7:AD7"/>
    <mergeCell ref="C9:N9"/>
    <mergeCell ref="B8:AD8"/>
    <mergeCell ref="T10:T12"/>
    <mergeCell ref="R10:R12"/>
    <mergeCell ref="S10:S12"/>
    <mergeCell ref="C45:X45"/>
    <mergeCell ref="B44:X44"/>
    <mergeCell ref="U9:U12"/>
    <mergeCell ref="V9:V12"/>
    <mergeCell ref="B9:B12"/>
    <mergeCell ref="Q10:Q12"/>
    <mergeCell ref="X9:X12"/>
    <mergeCell ref="E10:E12"/>
    <mergeCell ref="H10:H12"/>
    <mergeCell ref="J10:J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2016-05-04T05:04:10Z</cp:lastPrinted>
  <dcterms:created xsi:type="dcterms:W3CDTF">2010-01-29T08:37:16Z</dcterms:created>
  <dcterms:modified xsi:type="dcterms:W3CDTF">2016-05-31T08:00:57Z</dcterms:modified>
  <cp:category/>
  <cp:version/>
  <cp:contentType/>
  <cp:contentStatus/>
</cp:coreProperties>
</file>