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<sst xmlns="http://schemas.openxmlformats.org/spreadsheetml/2006/main" count="86" uniqueCount="65">
  <si>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</si>
  <si>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</si>
  <si>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</si>
  <si>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</si>
  <si>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</si>
  <si>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</si>
  <si>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</si>
  <si>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</si>
  <si>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</si>
  <si>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</si>
  <si>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</si>
  <si>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</si>
  <si>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</si>
  <si>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</si>
  <si>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</si>
  <si>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</si>
  <si>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</si>
  <si>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</si>
  <si>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</si>
  <si>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</si>
  <si>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</si>
  <si>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</si>
  <si>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</si>
  <si>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</si>
  <si>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</si>
  <si>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</si>
  <si>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</si>
  <si>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</si>
  <si>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</si>
  <si>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</si>
  <si>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</si>
  <si>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</si>
  <si>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</si>
  <si>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</si>
  <si>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</si>
  <si>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</si>
  <si>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</si>
  <si>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</si>
  <si>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</si>
  <si>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</si>
  <si>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</si>
  <si>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</si>
  <si>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</si>
  <si>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</si>
  <si>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</si>
  <si>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</si>
  <si>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</si>
  <si>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</si>
  <si>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</si>
  <si>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</si>
  <si>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</si>
  <si>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</si>
  <si>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</si>
  <si>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</si>
  <si>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</si>
  <si>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</si>
  <si>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Комсомольське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</si>
  <si>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</si>
  <si>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</si>
  <si>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</si>
  <si>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</si>
  <si>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 по  ГРС Комсомольське</t>
  </si>
  <si>
    <t>з газопроводу  ШБКБ    за період з 01.05.2016 по 31.05.2016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</si>
  <si>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</si>
  <si>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 Комсомольське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</si>
</sst>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14" fontId="88" fillId="0" borderId="11" xfId="0" applyNumberFormat="1" applyFont="1" applyBorder="1" applyAlignment="1">
      <alignment/>
    </xf>
    <xf numFmtId="0" fontId="9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90" fillId="0" borderId="10" xfId="0" applyNumberFormat="1" applyFont="1" applyBorder="1" applyAlignment="1">
      <alignment horizontal="center"/>
    </xf>
    <xf numFmtId="171" fontId="90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69" fontId="90" fillId="0" borderId="10" xfId="0" applyNumberFormat="1" applyFont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top" wrapText="1"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90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7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97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L4" sqref="L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7"/>
      <c r="AA6" s="38"/>
    </row>
    <row r="7" spans="2:27" ht="18" customHeight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35"/>
      <c r="AA7" s="35"/>
    </row>
    <row r="8" spans="2:27" ht="18" customHeight="1">
      <c r="B8" s="81" t="s">
        <v>56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35"/>
      <c r="AA8" s="35"/>
    </row>
    <row r="9" spans="2:27" ht="18" customHeight="1">
      <c r="B9" s="82" t="s">
        <v>62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3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84" t="s">
        <v>22</v>
      </c>
      <c r="V12" s="73" t="s">
        <v>23</v>
      </c>
      <c r="W12" s="73" t="s">
        <v>34</v>
      </c>
      <c r="X12" s="73" t="s">
        <v>25</v>
      </c>
      <c r="Y12" s="73" t="s">
        <v>24</v>
      </c>
      <c r="Z12" s="3"/>
      <c r="AB12" s="6"/>
      <c r="AC12"/>
    </row>
    <row r="13" spans="2:29" ht="48.75" customHeight="1">
      <c r="B13" s="74"/>
      <c r="C13" s="93" t="s">
        <v>2</v>
      </c>
      <c r="D13" s="76" t="s">
        <v>3</v>
      </c>
      <c r="E13" s="76" t="s">
        <v>4</v>
      </c>
      <c r="F13" s="76" t="s">
        <v>5</v>
      </c>
      <c r="G13" s="76" t="s">
        <v>8</v>
      </c>
      <c r="H13" s="76" t="s">
        <v>9</v>
      </c>
      <c r="I13" s="76" t="s">
        <v>10</v>
      </c>
      <c r="J13" s="76" t="s">
        <v>11</v>
      </c>
      <c r="K13" s="76" t="s">
        <v>12</v>
      </c>
      <c r="L13" s="76" t="s">
        <v>13</v>
      </c>
      <c r="M13" s="73" t="s">
        <v>14</v>
      </c>
      <c r="N13" s="73" t="s">
        <v>15</v>
      </c>
      <c r="O13" s="73" t="s">
        <v>7</v>
      </c>
      <c r="P13" s="73" t="s">
        <v>19</v>
      </c>
      <c r="Q13" s="73" t="s">
        <v>32</v>
      </c>
      <c r="R13" s="73" t="s">
        <v>20</v>
      </c>
      <c r="S13" s="73" t="s">
        <v>33</v>
      </c>
      <c r="T13" s="73" t="s">
        <v>21</v>
      </c>
      <c r="U13" s="85"/>
      <c r="V13" s="74"/>
      <c r="W13" s="74"/>
      <c r="X13" s="74"/>
      <c r="Y13" s="74"/>
      <c r="Z13" s="3"/>
      <c r="AB13" s="6"/>
      <c r="AC13"/>
    </row>
    <row r="14" spans="2:29" ht="15.75" customHeight="1">
      <c r="B14" s="74"/>
      <c r="C14" s="93"/>
      <c r="D14" s="76"/>
      <c r="E14" s="76"/>
      <c r="F14" s="76"/>
      <c r="G14" s="76"/>
      <c r="H14" s="76"/>
      <c r="I14" s="76"/>
      <c r="J14" s="76"/>
      <c r="K14" s="76"/>
      <c r="L14" s="76"/>
      <c r="M14" s="74"/>
      <c r="N14" s="74"/>
      <c r="O14" s="74"/>
      <c r="P14" s="74"/>
      <c r="Q14" s="74"/>
      <c r="R14" s="74"/>
      <c r="S14" s="74"/>
      <c r="T14" s="74"/>
      <c r="U14" s="85"/>
      <c r="V14" s="74"/>
      <c r="W14" s="74"/>
      <c r="X14" s="74"/>
      <c r="Y14" s="74"/>
      <c r="Z14" s="3"/>
      <c r="AB14" s="6"/>
      <c r="AC14"/>
    </row>
    <row r="15" spans="2:29" ht="30" customHeight="1">
      <c r="B15" s="75"/>
      <c r="C15" s="93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7"/>
      <c r="O15" s="77"/>
      <c r="P15" s="77"/>
      <c r="Q15" s="77"/>
      <c r="R15" s="77"/>
      <c r="S15" s="77"/>
      <c r="T15" s="77"/>
      <c r="U15" s="86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91.7517</v>
      </c>
      <c r="D20" s="52">
        <v>3.727</v>
      </c>
      <c r="E20" s="52">
        <v>0.9907</v>
      </c>
      <c r="F20" s="52">
        <v>0.1232</v>
      </c>
      <c r="G20" s="52">
        <v>0.2012</v>
      </c>
      <c r="H20" s="52">
        <v>0.0094</v>
      </c>
      <c r="I20" s="52">
        <v>0.0569</v>
      </c>
      <c r="J20" s="52">
        <v>0.0462</v>
      </c>
      <c r="K20" s="52">
        <v>0.1696</v>
      </c>
      <c r="L20" s="52">
        <v>0.0083</v>
      </c>
      <c r="M20" s="52">
        <v>1.9852</v>
      </c>
      <c r="N20" s="52">
        <v>0.9306</v>
      </c>
      <c r="O20" s="52">
        <v>0.7358</v>
      </c>
      <c r="P20" s="53">
        <v>34.53</v>
      </c>
      <c r="Q20" s="54">
        <v>8248</v>
      </c>
      <c r="R20" s="53">
        <v>38.25</v>
      </c>
      <c r="S20" s="54">
        <v>9137</v>
      </c>
      <c r="T20" s="53">
        <v>48.94</v>
      </c>
      <c r="U20" s="55">
        <v>-8.8</v>
      </c>
      <c r="V20" s="55">
        <v>-1.6</v>
      </c>
      <c r="W20" s="52"/>
      <c r="X20" s="59"/>
      <c r="Y20" s="59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92.0947</v>
      </c>
      <c r="D25" s="52">
        <v>3.864</v>
      </c>
      <c r="E25" s="52">
        <v>0.9791</v>
      </c>
      <c r="F25" s="52">
        <v>0.1269</v>
      </c>
      <c r="G25" s="52">
        <v>0.2184</v>
      </c>
      <c r="H25" s="52">
        <v>0.0092</v>
      </c>
      <c r="I25" s="52">
        <v>0.0686</v>
      </c>
      <c r="J25" s="52">
        <v>0.0601</v>
      </c>
      <c r="K25" s="52">
        <v>0.3115</v>
      </c>
      <c r="L25" s="52">
        <v>0.0065</v>
      </c>
      <c r="M25" s="52">
        <v>1.6724</v>
      </c>
      <c r="N25" s="52">
        <v>0.5885</v>
      </c>
      <c r="O25" s="52">
        <v>0.7361</v>
      </c>
      <c r="P25" s="53">
        <v>35.01</v>
      </c>
      <c r="Q25" s="54">
        <v>8361</v>
      </c>
      <c r="R25" s="53">
        <v>38.77</v>
      </c>
      <c r="S25" s="54">
        <v>9261</v>
      </c>
      <c r="T25" s="53">
        <v>49.6</v>
      </c>
      <c r="U25" s="55">
        <v>-8.5</v>
      </c>
      <c r="V25" s="55">
        <v>-1.3</v>
      </c>
      <c r="W25" s="52" t="s">
        <v>35</v>
      </c>
      <c r="X25" s="59" t="s">
        <v>55</v>
      </c>
      <c r="Y25" s="59">
        <v>0.0007</v>
      </c>
      <c r="AA25" s="4">
        <f t="shared" si="0"/>
        <v>99.99990000000003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69"/>
      <c r="X27" s="70"/>
      <c r="Y27" s="70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69"/>
      <c r="X28" s="70"/>
      <c r="Y28" s="70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69"/>
      <c r="X29" s="70"/>
      <c r="Y29" s="70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69"/>
      <c r="X30" s="70"/>
      <c r="Y30" s="70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>
        <v>91.6383</v>
      </c>
      <c r="D31" s="52">
        <v>3.6771</v>
      </c>
      <c r="E31" s="52">
        <v>1.0205</v>
      </c>
      <c r="F31" s="52">
        <v>0.1331</v>
      </c>
      <c r="G31" s="52">
        <v>0.2314</v>
      </c>
      <c r="H31" s="52">
        <v>0.0075</v>
      </c>
      <c r="I31" s="52">
        <v>0.0685</v>
      </c>
      <c r="J31" s="52">
        <v>0.0592</v>
      </c>
      <c r="K31" s="52">
        <v>0.2115</v>
      </c>
      <c r="L31" s="52">
        <v>0.0098</v>
      </c>
      <c r="M31" s="52">
        <v>1.9816</v>
      </c>
      <c r="N31" s="52">
        <v>0.9616</v>
      </c>
      <c r="O31" s="52">
        <v>0.7387</v>
      </c>
      <c r="P31" s="53">
        <v>34.63</v>
      </c>
      <c r="Q31" s="54">
        <v>8271</v>
      </c>
      <c r="R31" s="53">
        <v>38.34</v>
      </c>
      <c r="S31" s="54">
        <v>9158</v>
      </c>
      <c r="T31" s="53">
        <v>48.96</v>
      </c>
      <c r="U31" s="55">
        <v>-9.1</v>
      </c>
      <c r="V31" s="55">
        <v>-2</v>
      </c>
      <c r="W31" s="69"/>
      <c r="X31" s="70"/>
      <c r="Y31" s="70"/>
      <c r="AA31" s="4">
        <f t="shared" si="0"/>
        <v>100.00009999999999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69"/>
      <c r="X32" s="70"/>
      <c r="Y32" s="70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69"/>
      <c r="X33" s="70"/>
      <c r="Y33" s="70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69"/>
      <c r="X34" s="70"/>
      <c r="Y34" s="70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69"/>
      <c r="X35" s="70"/>
      <c r="Y35" s="70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69"/>
      <c r="X36" s="70"/>
      <c r="Y36" s="70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69"/>
      <c r="X37" s="70"/>
      <c r="Y37" s="70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>
        <v>90.2878</v>
      </c>
      <c r="D38" s="52">
        <v>3.137</v>
      </c>
      <c r="E38" s="52">
        <v>1.1529</v>
      </c>
      <c r="F38" s="52">
        <v>0.1564</v>
      </c>
      <c r="G38" s="52">
        <v>0.289</v>
      </c>
      <c r="H38" s="52">
        <v>0.0035</v>
      </c>
      <c r="I38" s="52">
        <v>0.0847</v>
      </c>
      <c r="J38" s="52">
        <v>0.0793</v>
      </c>
      <c r="K38" s="52">
        <v>0.1843</v>
      </c>
      <c r="L38" s="52">
        <v>0.0153</v>
      </c>
      <c r="M38" s="52">
        <v>2.6885</v>
      </c>
      <c r="N38" s="52">
        <v>1.9213</v>
      </c>
      <c r="O38" s="52">
        <v>0.7532</v>
      </c>
      <c r="P38" s="53">
        <v>34.06</v>
      </c>
      <c r="Q38" s="54">
        <v>8135</v>
      </c>
      <c r="R38" s="53">
        <v>37.71</v>
      </c>
      <c r="S38" s="54">
        <v>9007</v>
      </c>
      <c r="T38" s="53">
        <v>47.69</v>
      </c>
      <c r="U38" s="55">
        <v>-8.4</v>
      </c>
      <c r="V38" s="55">
        <v>-1.4</v>
      </c>
      <c r="W38" s="52" t="s">
        <v>35</v>
      </c>
      <c r="X38" s="59" t="s">
        <v>55</v>
      </c>
      <c r="Y38" s="59">
        <v>0.0011</v>
      </c>
      <c r="AA38" s="4">
        <f t="shared" si="0"/>
        <v>100.00000000000001</v>
      </c>
      <c r="AB38" s="30" t="str">
        <f t="shared" si="1"/>
        <v>ОК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>
        <v>90.8593</v>
      </c>
      <c r="D45" s="52">
        <v>3.3811</v>
      </c>
      <c r="E45" s="52">
        <v>1.0871</v>
      </c>
      <c r="F45" s="52">
        <v>0.1441</v>
      </c>
      <c r="G45" s="52">
        <v>0.2588</v>
      </c>
      <c r="H45" s="52">
        <v>0.0056</v>
      </c>
      <c r="I45" s="52">
        <v>0.077</v>
      </c>
      <c r="J45" s="52">
        <v>0.07</v>
      </c>
      <c r="K45" s="52">
        <v>0.2188</v>
      </c>
      <c r="L45" s="52">
        <v>0.0118</v>
      </c>
      <c r="M45" s="52">
        <v>2.3848</v>
      </c>
      <c r="N45" s="52">
        <v>1.5016</v>
      </c>
      <c r="O45" s="52">
        <v>0.7474</v>
      </c>
      <c r="P45" s="53">
        <v>34.33</v>
      </c>
      <c r="Q45" s="54">
        <v>8199</v>
      </c>
      <c r="R45" s="53">
        <v>38.01</v>
      </c>
      <c r="S45" s="54">
        <v>9078</v>
      </c>
      <c r="T45" s="58">
        <v>48.25</v>
      </c>
      <c r="U45" s="55">
        <v>-8.9</v>
      </c>
      <c r="V45" s="55">
        <v>-1.9</v>
      </c>
      <c r="W45" s="52"/>
      <c r="X45" s="59"/>
      <c r="Y45" s="59"/>
      <c r="AA45" s="4">
        <f t="shared" si="0"/>
        <v>99.99999999999999</v>
      </c>
      <c r="AB45" s="30" t="str">
        <f t="shared" si="1"/>
        <v>ОК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7">
        <v>42522</v>
      </c>
      <c r="X50" s="88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7">
        <v>42522</v>
      </c>
      <c r="X52" s="88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Y12:Y15"/>
    <mergeCell ref="U12:U15"/>
    <mergeCell ref="D13:D15"/>
    <mergeCell ref="G13:G15"/>
    <mergeCell ref="L13:L15"/>
    <mergeCell ref="P13:P15"/>
    <mergeCell ref="S13:S15"/>
    <mergeCell ref="N13:N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3">
      <selection activeCell="I17" sqref="I1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9"/>
    </row>
    <row r="6" spans="2:25" ht="18" customHeight="1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2:25" ht="18" customHeight="1">
      <c r="B7" s="81" t="s">
        <v>61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2:25" ht="18" customHeight="1">
      <c r="B8" s="82" t="s">
        <v>62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2:25" ht="24" customHeight="1">
      <c r="B10" s="106" t="s">
        <v>63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3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5" t="s">
        <v>41</v>
      </c>
      <c r="X11" s="97" t="s">
        <v>43</v>
      </c>
      <c r="Y11" s="21"/>
      <c r="Z11"/>
    </row>
    <row r="12" spans="2:26" ht="48.75" customHeight="1">
      <c r="B12" s="74"/>
      <c r="C12" s="100" t="s">
        <v>64</v>
      </c>
      <c r="D12" s="100" t="s">
        <v>60</v>
      </c>
      <c r="E12" s="100" t="s">
        <v>57</v>
      </c>
      <c r="F12" s="96" t="s">
        <v>58</v>
      </c>
      <c r="G12" s="96" t="s">
        <v>59</v>
      </c>
      <c r="H12" s="76"/>
      <c r="I12" s="76"/>
      <c r="J12" s="76"/>
      <c r="K12" s="76"/>
      <c r="L12" s="76"/>
      <c r="M12" s="73"/>
      <c r="N12" s="73"/>
      <c r="O12" s="73"/>
      <c r="P12" s="73"/>
      <c r="Q12" s="73"/>
      <c r="R12" s="73"/>
      <c r="S12" s="73"/>
      <c r="T12" s="73"/>
      <c r="U12" s="73"/>
      <c r="V12" s="102"/>
      <c r="W12" s="105"/>
      <c r="X12" s="98"/>
      <c r="Y12" s="21"/>
      <c r="Z12"/>
    </row>
    <row r="13" spans="2:26" ht="15.75" customHeight="1">
      <c r="B13" s="74"/>
      <c r="C13" s="100"/>
      <c r="D13" s="100"/>
      <c r="E13" s="100"/>
      <c r="F13" s="96"/>
      <c r="G13" s="96"/>
      <c r="H13" s="76"/>
      <c r="I13" s="76"/>
      <c r="J13" s="76"/>
      <c r="K13" s="76"/>
      <c r="L13" s="76"/>
      <c r="M13" s="74"/>
      <c r="N13" s="74"/>
      <c r="O13" s="74"/>
      <c r="P13" s="74"/>
      <c r="Q13" s="74"/>
      <c r="R13" s="74"/>
      <c r="S13" s="74"/>
      <c r="T13" s="74"/>
      <c r="U13" s="74"/>
      <c r="V13" s="103"/>
      <c r="W13" s="105"/>
      <c r="X13" s="98"/>
      <c r="Y13" s="21"/>
      <c r="Z13"/>
    </row>
    <row r="14" spans="2:26" ht="30" customHeight="1">
      <c r="B14" s="75"/>
      <c r="C14" s="100"/>
      <c r="D14" s="100"/>
      <c r="E14" s="100"/>
      <c r="F14" s="96"/>
      <c r="G14" s="96"/>
      <c r="H14" s="76"/>
      <c r="I14" s="76"/>
      <c r="J14" s="76"/>
      <c r="K14" s="76"/>
      <c r="L14" s="76"/>
      <c r="M14" s="77"/>
      <c r="N14" s="77"/>
      <c r="O14" s="77"/>
      <c r="P14" s="77"/>
      <c r="Q14" s="77"/>
      <c r="R14" s="77"/>
      <c r="S14" s="77"/>
      <c r="T14" s="77"/>
      <c r="U14" s="77"/>
      <c r="V14" s="104"/>
      <c r="W14" s="105"/>
      <c r="X14" s="99"/>
      <c r="Y14" s="21"/>
      <c r="Z14"/>
    </row>
    <row r="15" spans="2:27" ht="15.75" customHeight="1">
      <c r="B15" s="60">
        <v>1</v>
      </c>
      <c r="C15" s="108">
        <v>13195.17</v>
      </c>
      <c r="D15" s="108">
        <v>303.78</v>
      </c>
      <c r="E15" s="108">
        <v>7849.55</v>
      </c>
      <c r="F15" s="108">
        <v>26772.81</v>
      </c>
      <c r="G15" s="108">
        <v>14170.91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62292.22</v>
      </c>
      <c r="X15" s="68">
        <v>35.03</v>
      </c>
      <c r="Y15" s="22"/>
      <c r="Z15" s="94" t="s">
        <v>44</v>
      </c>
      <c r="AA15" s="94"/>
    </row>
    <row r="16" spans="2:27" ht="15.75">
      <c r="B16" s="60">
        <v>2</v>
      </c>
      <c r="C16" s="108">
        <v>11840.76</v>
      </c>
      <c r="D16" s="108">
        <v>0</v>
      </c>
      <c r="E16" s="108">
        <v>7466.4</v>
      </c>
      <c r="F16" s="108">
        <v>27007.95</v>
      </c>
      <c r="G16" s="108">
        <v>14824.62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61139.73</v>
      </c>
      <c r="X16" s="64">
        <f>IF(Паспорт!P17&gt;0,Паспорт!P17,X15)</f>
        <v>35.03</v>
      </c>
      <c r="Y16" s="22"/>
      <c r="Z16" s="94"/>
      <c r="AA16" s="94"/>
    </row>
    <row r="17" spans="2:27" ht="15.75">
      <c r="B17" s="60">
        <v>3</v>
      </c>
      <c r="C17" s="108">
        <v>12298.06</v>
      </c>
      <c r="D17" s="108">
        <v>0</v>
      </c>
      <c r="E17" s="108">
        <v>8012.25</v>
      </c>
      <c r="F17" s="108">
        <v>22093.48</v>
      </c>
      <c r="G17" s="108">
        <v>14609.54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57013.329999999994</v>
      </c>
      <c r="X17" s="64">
        <f>IF(Паспорт!P18&gt;0,Паспорт!P18,X16)</f>
        <v>35.03</v>
      </c>
      <c r="Y17" s="22"/>
      <c r="Z17" s="94"/>
      <c r="AA17" s="94"/>
    </row>
    <row r="18" spans="2:27" ht="15.75">
      <c r="B18" s="60">
        <v>4</v>
      </c>
      <c r="C18" s="108">
        <v>10866.55</v>
      </c>
      <c r="D18" s="108">
        <v>0</v>
      </c>
      <c r="E18" s="108">
        <v>7364.71</v>
      </c>
      <c r="F18" s="108">
        <v>25903.82</v>
      </c>
      <c r="G18" s="108">
        <v>13091.05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57226.130000000005</v>
      </c>
      <c r="X18" s="64">
        <f>IF(Паспорт!P19&gt;0,Паспорт!P19,X17)</f>
        <v>35.03</v>
      </c>
      <c r="Y18" s="22"/>
      <c r="Z18" s="94"/>
      <c r="AA18" s="94"/>
    </row>
    <row r="19" spans="2:27" ht="15.75">
      <c r="B19" s="60">
        <v>5</v>
      </c>
      <c r="C19" s="108">
        <v>11099.89</v>
      </c>
      <c r="D19" s="108">
        <v>0</v>
      </c>
      <c r="E19" s="108">
        <v>7208.81</v>
      </c>
      <c r="F19" s="108">
        <v>21188.47</v>
      </c>
      <c r="G19" s="108">
        <v>12435.16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51932.33</v>
      </c>
      <c r="X19" s="64">
        <f>IF(Паспорт!P20&gt;0,Паспорт!P20,X18)</f>
        <v>34.53</v>
      </c>
      <c r="Y19" s="22"/>
      <c r="Z19" s="94"/>
      <c r="AA19" s="94"/>
    </row>
    <row r="20" spans="2:27" ht="15.75" customHeight="1">
      <c r="B20" s="60">
        <v>6</v>
      </c>
      <c r="C20" s="108">
        <v>13659.8</v>
      </c>
      <c r="D20" s="108">
        <v>0</v>
      </c>
      <c r="E20" s="108">
        <v>7754.65</v>
      </c>
      <c r="F20" s="108">
        <v>25170.13</v>
      </c>
      <c r="G20" s="108">
        <v>15249.11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61833.69</v>
      </c>
      <c r="X20" s="64">
        <f>IF(Паспорт!P21&gt;0,Паспорт!P21,X19)</f>
        <v>34.53</v>
      </c>
      <c r="Y20" s="22"/>
      <c r="Z20" s="94"/>
      <c r="AA20" s="94"/>
    </row>
    <row r="21" spans="2:27" ht="15.75">
      <c r="B21" s="60">
        <v>7</v>
      </c>
      <c r="C21" s="108">
        <v>14546.92</v>
      </c>
      <c r="D21" s="108">
        <v>0</v>
      </c>
      <c r="E21" s="108">
        <v>8090.07</v>
      </c>
      <c r="F21" s="108">
        <v>23563.76</v>
      </c>
      <c r="G21" s="108">
        <v>15110.18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61310.93</v>
      </c>
      <c r="X21" s="64">
        <f>IF(Паспорт!P22&gt;0,Паспорт!P22,X20)</f>
        <v>34.53</v>
      </c>
      <c r="Y21" s="22"/>
      <c r="Z21" s="94"/>
      <c r="AA21" s="94"/>
    </row>
    <row r="22" spans="2:27" ht="15.75">
      <c r="B22" s="60">
        <v>8</v>
      </c>
      <c r="C22" s="108">
        <v>11370.2</v>
      </c>
      <c r="D22" s="108">
        <v>0</v>
      </c>
      <c r="E22" s="108">
        <v>4856.26</v>
      </c>
      <c r="F22" s="108">
        <v>20922.63</v>
      </c>
      <c r="G22" s="108">
        <v>11357.74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48506.83</v>
      </c>
      <c r="X22" s="64">
        <f>IF(Паспорт!P23&gt;0,Паспорт!P23,X21)</f>
        <v>34.53</v>
      </c>
      <c r="Y22" s="22"/>
      <c r="Z22" s="94"/>
      <c r="AA22" s="94"/>
    </row>
    <row r="23" spans="2:27" ht="15" customHeight="1">
      <c r="B23" s="60">
        <v>9</v>
      </c>
      <c r="C23" s="108">
        <v>9718.68</v>
      </c>
      <c r="D23" s="108">
        <v>0</v>
      </c>
      <c r="E23" s="108">
        <v>4730.56</v>
      </c>
      <c r="F23" s="108">
        <v>21493.45</v>
      </c>
      <c r="G23" s="108">
        <v>10932.54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46875.23</v>
      </c>
      <c r="X23" s="64">
        <f>IF(Паспорт!P24&gt;0,Паспорт!P24,X22)</f>
        <v>34.53</v>
      </c>
      <c r="Y23" s="22"/>
      <c r="Z23" s="94"/>
      <c r="AA23" s="94"/>
    </row>
    <row r="24" spans="2:26" ht="15.75">
      <c r="B24" s="60">
        <v>10</v>
      </c>
      <c r="C24" s="108">
        <v>8418.54</v>
      </c>
      <c r="D24" s="108">
        <v>0</v>
      </c>
      <c r="E24" s="108">
        <v>4340.27</v>
      </c>
      <c r="F24" s="108">
        <v>22418.04</v>
      </c>
      <c r="G24" s="108">
        <v>9828.22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45005.07000000001</v>
      </c>
      <c r="X24" s="64">
        <f>IF(Паспорт!P25&gt;0,Паспорт!P25,X23)</f>
        <v>35.01</v>
      </c>
      <c r="Y24" s="22"/>
      <c r="Z24" s="29"/>
    </row>
    <row r="25" spans="2:26" ht="15.75">
      <c r="B25" s="60">
        <v>11</v>
      </c>
      <c r="C25" s="108">
        <v>9269.57</v>
      </c>
      <c r="D25" s="108">
        <v>0</v>
      </c>
      <c r="E25" s="108">
        <v>5554.22</v>
      </c>
      <c r="F25" s="108">
        <v>18310.21</v>
      </c>
      <c r="G25" s="108">
        <v>9240.13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42374.13</v>
      </c>
      <c r="X25" s="64">
        <f>IF(Паспорт!P26&gt;0,Паспорт!P26,X24)</f>
        <v>35.01</v>
      </c>
      <c r="Y25" s="22"/>
      <c r="Z25" s="29"/>
    </row>
    <row r="26" spans="2:27" ht="15.75" customHeight="1">
      <c r="B26" s="60">
        <v>12</v>
      </c>
      <c r="C26" s="108">
        <v>8157.39</v>
      </c>
      <c r="D26" s="108">
        <v>0</v>
      </c>
      <c r="E26" s="108">
        <v>4958.87</v>
      </c>
      <c r="F26" s="108">
        <v>20031.99</v>
      </c>
      <c r="G26" s="108">
        <v>8762.77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41911.020000000004</v>
      </c>
      <c r="X26" s="64">
        <f>IF(Паспорт!P27&gt;0,Паспорт!P27,X25)</f>
        <v>35.01</v>
      </c>
      <c r="Y26" s="22"/>
      <c r="Z26" s="95" t="s">
        <v>42</v>
      </c>
      <c r="AA26" s="95"/>
    </row>
    <row r="27" spans="2:27" ht="15.75">
      <c r="B27" s="60">
        <v>13</v>
      </c>
      <c r="C27" s="108">
        <v>8903.83</v>
      </c>
      <c r="D27" s="108">
        <v>0</v>
      </c>
      <c r="E27" s="108">
        <v>4506.19</v>
      </c>
      <c r="F27" s="108">
        <v>17709.26</v>
      </c>
      <c r="G27" s="108">
        <v>8655.61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39774.89</v>
      </c>
      <c r="X27" s="64">
        <f>IF(Паспорт!P28&gt;0,Паспорт!P28,X26)</f>
        <v>35.01</v>
      </c>
      <c r="Y27" s="22"/>
      <c r="Z27" s="95"/>
      <c r="AA27" s="95"/>
    </row>
    <row r="28" spans="2:27" ht="15.75">
      <c r="B28" s="60">
        <v>14</v>
      </c>
      <c r="C28" s="108">
        <v>11723.11</v>
      </c>
      <c r="D28" s="108">
        <v>0</v>
      </c>
      <c r="E28" s="108">
        <v>6307.47</v>
      </c>
      <c r="F28" s="108">
        <v>21521.59</v>
      </c>
      <c r="G28" s="108">
        <v>12560.62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52112.79</v>
      </c>
      <c r="X28" s="64">
        <f>IF(Паспорт!P29&gt;0,Паспорт!P29,X27)</f>
        <v>35.01</v>
      </c>
      <c r="Y28" s="22"/>
      <c r="Z28" s="95"/>
      <c r="AA28" s="95"/>
    </row>
    <row r="29" spans="2:27" ht="15.75">
      <c r="B29" s="60">
        <v>15</v>
      </c>
      <c r="C29" s="108">
        <v>10284.13</v>
      </c>
      <c r="D29" s="108">
        <v>0</v>
      </c>
      <c r="E29" s="108">
        <v>6693.01</v>
      </c>
      <c r="F29" s="108">
        <v>19284.82</v>
      </c>
      <c r="G29" s="108">
        <v>11592.28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47854.24</v>
      </c>
      <c r="X29" s="64">
        <f>IF(Паспорт!P30&gt;0,Паспорт!P30,X28)</f>
        <v>35.01</v>
      </c>
      <c r="Y29" s="22"/>
      <c r="Z29" s="95"/>
      <c r="AA29" s="95"/>
    </row>
    <row r="30" spans="2:27" ht="15.75">
      <c r="B30" s="61">
        <v>16</v>
      </c>
      <c r="C30" s="108">
        <v>8839.91</v>
      </c>
      <c r="D30" s="108">
        <v>0</v>
      </c>
      <c r="E30" s="108">
        <v>4415.96</v>
      </c>
      <c r="F30" s="108">
        <v>19200.08</v>
      </c>
      <c r="G30" s="108">
        <v>9390.83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41846.78</v>
      </c>
      <c r="X30" s="64">
        <f>IF(Паспорт!P31&gt;0,Паспорт!P31,X29)</f>
        <v>34.63</v>
      </c>
      <c r="Y30" s="22"/>
      <c r="Z30" s="95"/>
      <c r="AA30" s="95"/>
    </row>
    <row r="31" spans="2:27" ht="15.75">
      <c r="B31" s="61">
        <v>17</v>
      </c>
      <c r="C31" s="108">
        <v>8788.53</v>
      </c>
      <c r="D31" s="108">
        <v>0</v>
      </c>
      <c r="E31" s="108">
        <v>4482.03</v>
      </c>
      <c r="F31" s="108">
        <v>21074.74</v>
      </c>
      <c r="G31" s="108">
        <v>8981.46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43326.76</v>
      </c>
      <c r="X31" s="64">
        <f>IF(Паспорт!P32&gt;0,Паспорт!P32,X30)</f>
        <v>34.63</v>
      </c>
      <c r="Y31" s="22"/>
      <c r="Z31" s="95"/>
      <c r="AA31" s="95"/>
    </row>
    <row r="32" spans="2:26" ht="15.75">
      <c r="B32" s="61">
        <v>18</v>
      </c>
      <c r="C32" s="108">
        <v>8606.9</v>
      </c>
      <c r="D32" s="108">
        <v>0</v>
      </c>
      <c r="E32" s="108">
        <v>4868.54</v>
      </c>
      <c r="F32" s="108">
        <v>20238.63</v>
      </c>
      <c r="G32" s="108">
        <v>10407.91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44121.979999999996</v>
      </c>
      <c r="X32" s="64">
        <f>IF(Паспорт!P33&gt;0,Паспорт!P33,X31)</f>
        <v>34.63</v>
      </c>
      <c r="Y32" s="22"/>
      <c r="Z32" s="29"/>
    </row>
    <row r="33" spans="2:26" ht="15.75">
      <c r="B33" s="61">
        <v>19</v>
      </c>
      <c r="C33" s="108">
        <v>9864.46</v>
      </c>
      <c r="D33" s="108">
        <v>0</v>
      </c>
      <c r="E33" s="108">
        <v>4999.43</v>
      </c>
      <c r="F33" s="108">
        <v>20811.52</v>
      </c>
      <c r="G33" s="108">
        <v>11030.15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46705.560000000005</v>
      </c>
      <c r="X33" s="64">
        <f>IF(Паспорт!P34&gt;0,Паспорт!P34,X32)</f>
        <v>34.63</v>
      </c>
      <c r="Y33" s="22"/>
      <c r="Z33" s="29"/>
    </row>
    <row r="34" spans="2:26" ht="15.75">
      <c r="B34" s="61">
        <v>20</v>
      </c>
      <c r="C34" s="108">
        <v>11068.22</v>
      </c>
      <c r="D34" s="108">
        <v>0</v>
      </c>
      <c r="E34" s="108">
        <v>6132.29</v>
      </c>
      <c r="F34" s="108">
        <v>24394.76</v>
      </c>
      <c r="G34" s="108">
        <v>11687.17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53282.439999999995</v>
      </c>
      <c r="X34" s="64">
        <f>IF(Паспорт!P35&gt;0,Паспорт!P35,X33)</f>
        <v>34.63</v>
      </c>
      <c r="Y34" s="22"/>
      <c r="Z34" s="29"/>
    </row>
    <row r="35" spans="2:26" ht="15.75">
      <c r="B35" s="61">
        <v>21</v>
      </c>
      <c r="C35" s="108">
        <v>12385.27</v>
      </c>
      <c r="D35" s="108">
        <v>0</v>
      </c>
      <c r="E35" s="108">
        <v>6659.9</v>
      </c>
      <c r="F35" s="108">
        <v>24924.72</v>
      </c>
      <c r="G35" s="108">
        <v>14590.67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58560.56</v>
      </c>
      <c r="X35" s="64">
        <f>IF(Паспорт!P36&gt;0,Паспорт!P36,X34)</f>
        <v>34.63</v>
      </c>
      <c r="Y35" s="22"/>
      <c r="Z35" s="29"/>
    </row>
    <row r="36" spans="2:26" ht="15.75">
      <c r="B36" s="61">
        <v>22</v>
      </c>
      <c r="C36" s="108">
        <v>9844.15</v>
      </c>
      <c r="D36" s="108">
        <v>0</v>
      </c>
      <c r="E36" s="108">
        <v>6419.89</v>
      </c>
      <c r="F36" s="108">
        <v>23102.84</v>
      </c>
      <c r="G36" s="108">
        <v>11142.16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50509.04000000001</v>
      </c>
      <c r="X36" s="64">
        <f>IF(Паспорт!P37&gt;0,Паспорт!P37,X35)</f>
        <v>34.63</v>
      </c>
      <c r="Y36" s="22"/>
      <c r="Z36" s="29"/>
    </row>
    <row r="37" spans="2:26" ht="15.75">
      <c r="B37" s="61">
        <v>23</v>
      </c>
      <c r="C37" s="108">
        <v>9291.3</v>
      </c>
      <c r="D37" s="108">
        <v>0</v>
      </c>
      <c r="E37" s="108">
        <v>3695.49</v>
      </c>
      <c r="F37" s="108">
        <v>22596.01</v>
      </c>
      <c r="G37" s="108">
        <v>10833.81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46416.60999999999</v>
      </c>
      <c r="X37" s="64">
        <f>IF(Паспорт!P38&gt;0,Паспорт!P38,X36)</f>
        <v>34.06</v>
      </c>
      <c r="Y37" s="22"/>
      <c r="Z37" s="29"/>
    </row>
    <row r="38" spans="2:26" ht="15.75">
      <c r="B38" s="61">
        <v>24</v>
      </c>
      <c r="C38" s="108">
        <v>8243.32</v>
      </c>
      <c r="D38" s="108">
        <v>0</v>
      </c>
      <c r="E38" s="108">
        <v>4107.67</v>
      </c>
      <c r="F38" s="108">
        <v>25277.11</v>
      </c>
      <c r="G38" s="108">
        <v>10662.94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48291.04</v>
      </c>
      <c r="X38" s="64">
        <f>IF(Паспорт!P39&gt;0,Паспорт!P39,X37)</f>
        <v>34.06</v>
      </c>
      <c r="Y38" s="22"/>
      <c r="Z38" s="29"/>
    </row>
    <row r="39" spans="2:26" ht="15.75">
      <c r="B39" s="61">
        <v>25</v>
      </c>
      <c r="C39" s="108">
        <v>8124.74</v>
      </c>
      <c r="D39" s="108">
        <v>0</v>
      </c>
      <c r="E39" s="108">
        <v>3580.36</v>
      </c>
      <c r="F39" s="108">
        <v>19475.05</v>
      </c>
      <c r="G39" s="108">
        <v>10123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41303.15</v>
      </c>
      <c r="X39" s="64">
        <f>IF(Паспорт!P40&gt;0,Паспорт!P40,X38)</f>
        <v>34.06</v>
      </c>
      <c r="Y39" s="22"/>
      <c r="Z39" s="29"/>
    </row>
    <row r="40" spans="2:26" ht="15.75">
      <c r="B40" s="61">
        <v>26</v>
      </c>
      <c r="C40" s="108">
        <v>7735.4</v>
      </c>
      <c r="D40" s="108">
        <v>0</v>
      </c>
      <c r="E40" s="108">
        <v>4489.09</v>
      </c>
      <c r="F40" s="108">
        <v>19121.37</v>
      </c>
      <c r="G40" s="108">
        <v>9667.68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41013.54</v>
      </c>
      <c r="X40" s="64">
        <f>IF(Паспорт!P41&gt;0,Паспорт!P41,X39)</f>
        <v>34.06</v>
      </c>
      <c r="Y40" s="22"/>
      <c r="Z40" s="29"/>
    </row>
    <row r="41" spans="2:26" ht="15.75">
      <c r="B41" s="61">
        <v>27</v>
      </c>
      <c r="C41" s="108">
        <v>7743.08</v>
      </c>
      <c r="D41" s="108">
        <v>0</v>
      </c>
      <c r="E41" s="108">
        <v>3269.61</v>
      </c>
      <c r="F41" s="108">
        <v>19089.5</v>
      </c>
      <c r="G41" s="108">
        <v>9128.34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39230.53</v>
      </c>
      <c r="X41" s="64">
        <f>IF(Паспорт!P42&gt;0,Паспорт!P42,X40)</f>
        <v>34.06</v>
      </c>
      <c r="Y41" s="22"/>
      <c r="Z41" s="29"/>
    </row>
    <row r="42" spans="2:26" ht="15.75">
      <c r="B42" s="61">
        <v>28</v>
      </c>
      <c r="C42" s="108">
        <v>8350.16</v>
      </c>
      <c r="D42" s="108">
        <v>15923.81</v>
      </c>
      <c r="E42" s="108">
        <v>4267.69</v>
      </c>
      <c r="F42" s="108">
        <v>19179.3</v>
      </c>
      <c r="G42" s="108">
        <v>9411.24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57132.2</v>
      </c>
      <c r="X42" s="64">
        <f>IF(Паспорт!P43&gt;0,Паспорт!P43,X41)</f>
        <v>34.06</v>
      </c>
      <c r="Y42" s="22"/>
      <c r="Z42" s="29"/>
    </row>
    <row r="43" spans="2:26" ht="15.75" customHeight="1">
      <c r="B43" s="61">
        <v>29</v>
      </c>
      <c r="C43" s="108">
        <v>8067.41</v>
      </c>
      <c r="D43" s="108">
        <v>4802.22</v>
      </c>
      <c r="E43" s="108">
        <v>5456.36</v>
      </c>
      <c r="F43" s="108">
        <v>18095.39</v>
      </c>
      <c r="G43" s="108">
        <v>10466.06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46887.44</v>
      </c>
      <c r="X43" s="64">
        <f>IF(Паспорт!P44&gt;0,Паспорт!P44,X42)</f>
        <v>34.06</v>
      </c>
      <c r="Y43" s="22"/>
      <c r="Z43" s="29"/>
    </row>
    <row r="44" spans="2:26" ht="15.75" customHeight="1">
      <c r="B44" s="61">
        <v>30</v>
      </c>
      <c r="C44" s="108">
        <v>7667.49</v>
      </c>
      <c r="D44" s="108">
        <v>0</v>
      </c>
      <c r="E44" s="108">
        <v>4072.34</v>
      </c>
      <c r="F44" s="108">
        <v>18910.65</v>
      </c>
      <c r="G44" s="108">
        <v>9472.43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40122.91</v>
      </c>
      <c r="X44" s="64">
        <f>IF(Паспорт!P45&gt;0,Паспорт!P45,X43)</f>
        <v>34.33</v>
      </c>
      <c r="Y44" s="22"/>
      <c r="Z44" s="29"/>
    </row>
    <row r="45" spans="2:26" ht="15.75" customHeight="1">
      <c r="B45" s="61">
        <v>31</v>
      </c>
      <c r="C45" s="108">
        <v>7601.16</v>
      </c>
      <c r="D45" s="108">
        <v>634.59</v>
      </c>
      <c r="E45" s="108">
        <v>4710.59</v>
      </c>
      <c r="F45" s="108">
        <v>18602.36</v>
      </c>
      <c r="G45" s="108">
        <v>9665.84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41214.54</v>
      </c>
      <c r="X45" s="64">
        <f>IF(Паспорт!P46&gt;0,Паспорт!P46,X44)</f>
        <v>34.33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307574.0999999999</v>
      </c>
      <c r="D46" s="65">
        <f t="shared" si="1"/>
        <v>21664.4</v>
      </c>
      <c r="E46" s="65">
        <f t="shared" si="1"/>
        <v>171320.52999999994</v>
      </c>
      <c r="F46" s="65">
        <f t="shared" si="1"/>
        <v>667486.4400000003</v>
      </c>
      <c r="G46" s="65">
        <f t="shared" si="1"/>
        <v>349082.17000000004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1517127.6400000001</v>
      </c>
      <c r="X46" s="67">
        <f>SUMPRODUCT(X15:X45,W15:W45)/SUM(W15:W45)</f>
        <v>34.60580768517275</v>
      </c>
      <c r="Y46" s="27"/>
      <c r="Z46" s="95" t="s">
        <v>42</v>
      </c>
      <c r="AA46" s="9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7">
        <v>42522</v>
      </c>
      <c r="X50" s="88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7">
        <v>42522</v>
      </c>
      <c r="X52" s="8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2016-06-03T12:13:56Z</cp:lastPrinted>
  <dcterms:created xsi:type="dcterms:W3CDTF">2010-01-29T08:37:16Z</dcterms:created>
  <dcterms:modified xsi:type="dcterms:W3CDTF">2016-06-06T05:22:03Z</dcterms:modified>
  <cp:category/>
  <cp:version/>
  <cp:contentType/>
  <cp:contentStatus/>
</cp:coreProperties>
</file>