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49" i="1" l="1"/>
  <c r="P49" i="1"/>
  <c r="R45" i="1"/>
  <c r="P45" i="1"/>
  <c r="R37" i="1"/>
  <c r="P37" i="1"/>
  <c r="R30" i="1"/>
  <c r="P30" i="1"/>
  <c r="R24" i="1"/>
  <c r="P24" i="1"/>
  <c r="R18" i="1"/>
  <c r="P18" i="1"/>
  <c r="R54" i="1" l="1"/>
  <c r="R56" i="1"/>
  <c r="P54" i="1"/>
  <c r="P56" i="1"/>
  <c r="R43" i="1"/>
  <c r="R47" i="1"/>
  <c r="P43" i="1"/>
  <c r="P47" i="1"/>
  <c r="R36" i="1"/>
  <c r="P36" i="1"/>
  <c r="P29" i="1"/>
  <c r="R23" i="1"/>
  <c r="P23" i="1"/>
  <c r="R17" i="1"/>
  <c r="R35" i="1" l="1"/>
  <c r="P35" i="1"/>
  <c r="X57" i="1" l="1"/>
  <c r="R33" i="1"/>
  <c r="R42" i="1" l="1"/>
  <c r="P42" i="1"/>
  <c r="R34" i="1" l="1"/>
  <c r="P34" i="1"/>
  <c r="P22" i="1" l="1"/>
  <c r="R29" i="1" l="1"/>
  <c r="P17" i="1"/>
  <c r="P15" i="1" l="1"/>
  <c r="P16" i="1"/>
  <c r="P53" i="1" l="1"/>
  <c r="P52" i="1"/>
  <c r="P51" i="1"/>
  <c r="P41" i="1"/>
  <c r="P40" i="1"/>
  <c r="P33" i="1"/>
  <c r="P28" i="1"/>
  <c r="P27" i="1"/>
  <c r="P26" i="1"/>
  <c r="R53" i="1"/>
  <c r="R52" i="1"/>
  <c r="R51" i="1"/>
  <c r="R41" i="1"/>
  <c r="R40" i="1"/>
  <c r="R28" i="1"/>
  <c r="R27" i="1"/>
  <c r="R26" i="1"/>
  <c r="R22" i="1"/>
  <c r="R21" i="1"/>
  <c r="R20" i="1"/>
  <c r="R15" i="1"/>
  <c r="R16" i="1"/>
  <c r="P21" i="1"/>
  <c r="P20" i="1"/>
  <c r="R14" i="1"/>
  <c r="P14" i="1"/>
</calcChain>
</file>

<file path=xl/sharedStrings.xml><?xml version="1.0" encoding="utf-8"?>
<sst xmlns="http://schemas.openxmlformats.org/spreadsheetml/2006/main" count="98" uniqueCount="57">
  <si>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</si>
  <si>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</si>
  <si>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</si>
  <si>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</si>
  <si>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</si>
  <si>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</si>
  <si>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</si>
  <si>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</si>
  <si>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</si>
  <si>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</si>
  <si>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</si>
  <si>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відс.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</si>
  <si>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</si>
  <si>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</si>
  <si>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</si>
  <si>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</si>
  <si>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</si>
  <si>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</si>
  <si>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</si>
  <si>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</si>
  <si>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</si>
  <si>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</si>
  <si>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</si>
  <si>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theme="1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</si>
  <si>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</si>
  <si>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</si>
  <si>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</si>
  <si>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при 20°С; 101,325 кПа</t>
  </si>
  <si>
    <r>
      <t xml:space="preserve">Температура точки роси вологи (Р=3,92МПа), </t>
    </r>
    <r>
      <rPr>
        <sz val="8"/>
        <color theme="1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</si>
  <si>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</si>
  <si>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theme="1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</si>
  <si>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</si>
  <si>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</si>
  <si>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</si>
  <si>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</si>
  <si>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МГ  УПУ </t>
    </r>
    <r>
      <rPr>
        <sz val="10"/>
        <color theme="1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</si>
  <si>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theme="1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</si>
  <si>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theme="1"/>
        <rFont val="Times New Roman"/>
        <family val="1"/>
        <charset val="204"/>
      </rPr>
      <t>(ГРС Терешківка):</t>
    </r>
  </si>
  <si>
    <t>МГ  ЄКК + ЄКД:</t>
  </si>
  <si>
    <r>
      <t>ГРС Ворожба</t>
    </r>
    <r>
      <rPr>
        <sz val="10"/>
        <color theme="1"/>
        <rFont val="Times New Roman"/>
        <family val="1"/>
        <charset val="204"/>
      </rPr>
      <t xml:space="preserve"> ( ГРС Ворожба, Мартинівка, Олешня)</t>
    </r>
  </si>
  <si>
    <r>
      <rPr>
        <b/>
        <sz val="10"/>
        <color theme="1"/>
        <rFont val="Times New Roman"/>
        <family val="1"/>
        <charset val="204"/>
      </rPr>
      <t>ГРС-1</t>
    </r>
    <r>
      <rPr>
        <sz val="10"/>
        <color theme="1"/>
        <rFont val="Times New Roman"/>
        <family val="1"/>
        <charset val="204"/>
      </rPr>
      <t xml:space="preserve"> (ГРС-1, ГРС-2, Низи, Бішкінь, Тростянець, Косівщина, Червоне село, Дослідна станція)</t>
    </r>
  </si>
  <si>
    <r>
      <t>Сумарне значення за місяць, тис.м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Times New Roman"/>
        <family val="1"/>
        <charset val="204"/>
      </rPr>
      <t>:</t>
    </r>
  </si>
  <si>
    <t>04.05.</t>
  </si>
  <si>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                    31.05.2016р.</t>
    </r>
  </si>
  <si>
    <r>
      <t xml:space="preserve">газопроводів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 </t>
    </r>
    <r>
      <rPr>
        <u/>
        <sz val="12"/>
        <color theme="1"/>
        <rFont val="Times New Roman"/>
        <family val="1"/>
        <charset val="204"/>
      </rPr>
      <t>з 1  по 31 травня 2016р</t>
    </r>
    <r>
      <rPr>
        <sz val="12"/>
        <color theme="1"/>
        <rFont val="Times New Roman"/>
        <family val="1"/>
        <charset val="204"/>
      </rPr>
      <t>.</t>
    </r>
  </si>
  <si>
    <r>
      <t>Тижнева витрата газу, тис.м</t>
    </r>
    <r>
      <rPr>
        <sz val="9"/>
        <color theme="1"/>
        <rFont val="Calibri"/>
        <family val="2"/>
        <charset val="204"/>
      </rPr>
      <t>³</t>
    </r>
  </si>
  <si>
    <t>10.05.</t>
  </si>
  <si>
    <t>16.05.</t>
  </si>
  <si>
    <t>Головний інженер Сумського ЛВУ МГ                                                                           Р.Я.Яремійчук                           31.05.2016р.</t>
  </si>
  <si>
    <t>23.05.</t>
  </si>
  <si>
    <t>27.05.</t>
  </si>
  <si>
    <r>
      <rPr>
        <b/>
        <sz val="10"/>
        <color theme="1"/>
        <rFont val="Times New Roman"/>
        <family val="1"/>
        <charset val="204"/>
      </rPr>
      <t>ЄКД</t>
    </r>
    <r>
      <rPr>
        <sz val="10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Головашівка)</t>
    </r>
  </si>
  <si>
    <r>
      <rPr>
        <b/>
        <sz val="10"/>
        <color theme="1"/>
        <rFont val="Times New Roman"/>
        <family val="1"/>
        <charset val="204"/>
      </rPr>
      <t xml:space="preserve">ГРС-2 </t>
    </r>
    <r>
      <rPr>
        <sz val="10"/>
        <color theme="1"/>
        <rFont val="Times New Roman"/>
        <family val="1"/>
        <charset val="204"/>
      </rPr>
      <t>(ГРС-2, Мартинівка, Олешня)</t>
    </r>
  </si>
  <si>
    <t>30.05.</t>
  </si>
  <si>
    <r>
      <rPr>
        <b/>
        <sz val="10"/>
        <color theme="1"/>
        <rFont val="Times New Roman"/>
        <family val="1"/>
        <charset val="204"/>
      </rPr>
      <t>ГРС Низи</t>
    </r>
    <r>
      <rPr>
        <sz val="10"/>
        <color theme="1"/>
        <rFont val="Times New Roman"/>
        <family val="1"/>
        <charset val="204"/>
      </rPr>
      <t xml:space="preserve"> ( Низи, Бішкінь, Тростянець, Косівщина, Червоне село, Дослідна станція, Ворожба)</t>
    </r>
  </si>
  <si>
    <r>
      <rPr>
        <b/>
        <sz val="10"/>
        <color theme="1"/>
        <rFont val="Times New Roman"/>
        <family val="1"/>
        <charset val="204"/>
      </rPr>
      <t xml:space="preserve">ГРС-2 </t>
    </r>
    <r>
      <rPr>
        <sz val="10"/>
        <color theme="1"/>
        <rFont val="Times New Roman"/>
        <family val="1"/>
        <charset val="204"/>
      </rPr>
      <t>(ГРС-1, ГРС-2, Мартинівка, Олешня)</t>
    </r>
  </si>
  <si>
    <r>
      <t>ГРС Ворожба</t>
    </r>
    <r>
      <rPr>
        <sz val="10"/>
        <color theme="1"/>
        <rFont val="Times New Roman"/>
        <family val="1"/>
        <charset val="204"/>
      </rPr>
      <t xml:space="preserve"> ( ГРС Ворожба)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</si>
</sst>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view="pageLayout" zoomScale="110" zoomScaleNormal="100" zoomScalePageLayoutView="110" workbookViewId="0">
      <selection activeCell="U1" sqref="U1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  <col min="24" max="24" width="8.7109375" customWidth="1"/>
  </cols>
  <sheetData>
    <row r="1" spans="1:24" ht="11.85" customHeight="1" x14ac:dyDescent="0.25">
      <c r="A1" s="37" t="s">
        <v>33</v>
      </c>
    </row>
    <row r="2" spans="1:24" ht="11.85" customHeight="1" x14ac:dyDescent="0.25">
      <c r="A2" s="37" t="s">
        <v>34</v>
      </c>
    </row>
    <row r="3" spans="1:24" ht="11.85" customHeight="1" x14ac:dyDescent="0.25">
      <c r="A3" s="35" t="s">
        <v>19</v>
      </c>
      <c r="B3" s="36"/>
      <c r="C3" s="36"/>
      <c r="D3" s="36"/>
      <c r="E3" s="36"/>
    </row>
    <row r="4" spans="1:24" ht="11.25" customHeight="1" x14ac:dyDescent="0.25">
      <c r="A4" s="6" t="s">
        <v>31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1.25" customHeight="1" x14ac:dyDescent="0.25">
      <c r="A5" s="79" t="s">
        <v>32</v>
      </c>
      <c r="B5" s="79"/>
      <c r="C5" s="79"/>
      <c r="D5" s="79"/>
      <c r="E5" s="79"/>
      <c r="F5" s="2"/>
      <c r="G5" s="4" t="s">
        <v>17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H6" s="5" t="s">
        <v>18</v>
      </c>
    </row>
    <row r="7" spans="1:24" ht="15.75" customHeight="1" x14ac:dyDescent="0.25">
      <c r="A7" s="3"/>
      <c r="B7" s="3"/>
      <c r="C7" s="3"/>
      <c r="D7" s="3"/>
      <c r="E7" s="3"/>
      <c r="G7" s="5" t="s">
        <v>44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  <c r="X7" s="3"/>
    </row>
    <row r="8" spans="1:24" ht="8.25" customHeight="1" x14ac:dyDescent="0.25">
      <c r="A8" s="3"/>
      <c r="B8" s="3"/>
      <c r="C8" s="3"/>
      <c r="D8" s="3"/>
      <c r="E8" s="3"/>
      <c r="G8" s="5"/>
      <c r="J8" s="3"/>
      <c r="K8" s="3"/>
      <c r="L8" s="3"/>
      <c r="M8" s="3"/>
      <c r="N8" s="3"/>
      <c r="O8" s="3"/>
      <c r="P8" s="3"/>
      <c r="T8" s="3"/>
      <c r="U8" s="3"/>
      <c r="V8" s="3"/>
      <c r="W8" s="3"/>
      <c r="X8" s="3"/>
    </row>
    <row r="9" spans="1:24" ht="18.75" customHeight="1" x14ac:dyDescent="0.25">
      <c r="A9" s="82" t="s">
        <v>0</v>
      </c>
      <c r="B9" s="82" t="s">
        <v>22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 t="s">
        <v>16</v>
      </c>
      <c r="O9" s="83" t="s">
        <v>23</v>
      </c>
      <c r="P9" s="83" t="s">
        <v>29</v>
      </c>
      <c r="Q9" s="83" t="s">
        <v>24</v>
      </c>
      <c r="R9" s="83" t="s">
        <v>30</v>
      </c>
      <c r="S9" s="83" t="s">
        <v>25</v>
      </c>
      <c r="T9" s="81" t="s">
        <v>28</v>
      </c>
      <c r="U9" s="93" t="s">
        <v>21</v>
      </c>
      <c r="V9" s="81" t="s">
        <v>26</v>
      </c>
      <c r="W9" s="80" t="s">
        <v>20</v>
      </c>
      <c r="X9" s="80" t="s">
        <v>45</v>
      </c>
    </row>
    <row r="10" spans="1:24" ht="63" customHeight="1" x14ac:dyDescent="0.25">
      <c r="A10" s="82"/>
      <c r="B10" s="80" t="s">
        <v>1</v>
      </c>
      <c r="C10" s="80" t="s">
        <v>2</v>
      </c>
      <c r="D10" s="80" t="s">
        <v>3</v>
      </c>
      <c r="E10" s="80" t="s">
        <v>13</v>
      </c>
      <c r="F10" s="80" t="s">
        <v>4</v>
      </c>
      <c r="G10" s="80" t="s">
        <v>5</v>
      </c>
      <c r="H10" s="80" t="s">
        <v>12</v>
      </c>
      <c r="I10" s="80" t="s">
        <v>6</v>
      </c>
      <c r="J10" s="80" t="s">
        <v>14</v>
      </c>
      <c r="K10" s="80" t="s">
        <v>8</v>
      </c>
      <c r="L10" s="83" t="s">
        <v>7</v>
      </c>
      <c r="M10" s="80" t="s">
        <v>15</v>
      </c>
      <c r="N10" s="84"/>
      <c r="O10" s="84"/>
      <c r="P10" s="84"/>
      <c r="Q10" s="84"/>
      <c r="R10" s="84"/>
      <c r="S10" s="84"/>
      <c r="T10" s="81"/>
      <c r="U10" s="94"/>
      <c r="V10" s="81"/>
      <c r="W10" s="80"/>
      <c r="X10" s="80"/>
    </row>
    <row r="11" spans="1:24" ht="13.5" customHeight="1" x14ac:dyDescent="0.25">
      <c r="A11" s="82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4"/>
      <c r="M11" s="80"/>
      <c r="N11" s="91" t="s">
        <v>27</v>
      </c>
      <c r="O11" s="91"/>
      <c r="P11" s="91"/>
      <c r="Q11" s="91"/>
      <c r="R11" s="91"/>
      <c r="S11" s="92"/>
      <c r="T11" s="81"/>
      <c r="U11" s="95"/>
      <c r="V11" s="81"/>
      <c r="W11" s="80"/>
      <c r="X11" s="80"/>
    </row>
    <row r="12" spans="1:24" ht="12" customHeight="1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15</v>
      </c>
      <c r="O12" s="19">
        <v>16</v>
      </c>
      <c r="P12" s="33">
        <v>17</v>
      </c>
      <c r="Q12" s="33">
        <v>18</v>
      </c>
      <c r="R12" s="33">
        <v>19</v>
      </c>
      <c r="S12" s="33">
        <v>20</v>
      </c>
      <c r="T12" s="33">
        <v>21</v>
      </c>
      <c r="U12" s="33">
        <v>22</v>
      </c>
      <c r="V12" s="33">
        <v>23</v>
      </c>
      <c r="W12" s="33">
        <v>24</v>
      </c>
      <c r="X12" s="54">
        <v>25</v>
      </c>
    </row>
    <row r="13" spans="1:24" ht="11.25" customHeight="1" x14ac:dyDescent="0.25">
      <c r="A13" s="64" t="s">
        <v>35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53"/>
    </row>
    <row r="14" spans="1:24" ht="11.25" customHeight="1" x14ac:dyDescent="0.25">
      <c r="A14" s="47" t="s">
        <v>42</v>
      </c>
      <c r="B14" s="11">
        <v>94.838999999999999</v>
      </c>
      <c r="C14" s="11">
        <v>2.9809999999999999</v>
      </c>
      <c r="D14" s="11">
        <v>0.95</v>
      </c>
      <c r="E14" s="11">
        <v>0.151</v>
      </c>
      <c r="F14" s="11">
        <v>0.14699999999999999</v>
      </c>
      <c r="G14" s="11">
        <v>2E-3</v>
      </c>
      <c r="H14" s="11">
        <v>2.8000000000000001E-2</v>
      </c>
      <c r="I14" s="11">
        <v>1.9E-2</v>
      </c>
      <c r="J14" s="11">
        <v>1.6E-2</v>
      </c>
      <c r="K14" s="11">
        <v>8.9999999999999993E-3</v>
      </c>
      <c r="L14" s="11">
        <v>0.63500000000000001</v>
      </c>
      <c r="M14" s="11">
        <v>0.223</v>
      </c>
      <c r="N14" s="10">
        <v>0.70950000000000002</v>
      </c>
      <c r="O14" s="21">
        <v>34.71</v>
      </c>
      <c r="P14" s="34">
        <f>O14*238.846</f>
        <v>8290.3446600000007</v>
      </c>
      <c r="Q14" s="10">
        <v>38.46</v>
      </c>
      <c r="R14" s="34">
        <f>Q14*238.846</f>
        <v>9186.0171600000012</v>
      </c>
      <c r="S14" s="17">
        <v>50.11</v>
      </c>
      <c r="T14" s="10">
        <v>-22.5</v>
      </c>
      <c r="U14" s="10" t="s">
        <v>9</v>
      </c>
      <c r="V14" s="10" t="s">
        <v>10</v>
      </c>
      <c r="W14" s="19" t="s">
        <v>9</v>
      </c>
      <c r="X14" s="11">
        <v>55.698509999999999</v>
      </c>
    </row>
    <row r="15" spans="1:24" ht="11.25" customHeight="1" x14ac:dyDescent="0.25">
      <c r="A15" s="47" t="s">
        <v>46</v>
      </c>
      <c r="B15" s="11">
        <v>94.591999999999999</v>
      </c>
      <c r="C15" s="11">
        <v>3.1619999999999999</v>
      </c>
      <c r="D15" s="11">
        <v>1.0129999999999999</v>
      </c>
      <c r="E15" s="11">
        <v>0.158</v>
      </c>
      <c r="F15" s="11">
        <v>0.151</v>
      </c>
      <c r="G15" s="11">
        <v>2E-3</v>
      </c>
      <c r="H15" s="11">
        <v>2.8000000000000001E-2</v>
      </c>
      <c r="I15" s="11">
        <v>1.9E-2</v>
      </c>
      <c r="J15" s="11">
        <v>1.2999999999999999E-2</v>
      </c>
      <c r="K15" s="11">
        <v>8.9999999999999993E-3</v>
      </c>
      <c r="L15" s="11">
        <v>0.58799999999999997</v>
      </c>
      <c r="M15" s="11">
        <v>0.26500000000000001</v>
      </c>
      <c r="N15" s="12">
        <v>0.7117</v>
      </c>
      <c r="O15" s="21">
        <v>34.799999999999997</v>
      </c>
      <c r="P15" s="34">
        <f t="shared" ref="P15:P18" si="0">O15*238.846</f>
        <v>8311.8407999999999</v>
      </c>
      <c r="Q15" s="21">
        <v>38.549999999999997</v>
      </c>
      <c r="R15" s="34">
        <f t="shared" ref="R15:R18" si="1">Q15*238.846</f>
        <v>9207.5132999999987</v>
      </c>
      <c r="S15" s="21">
        <v>50.16</v>
      </c>
      <c r="T15" s="10">
        <v>-20.3</v>
      </c>
      <c r="U15" s="10"/>
      <c r="V15" s="10"/>
      <c r="W15" s="10"/>
      <c r="X15" s="11">
        <v>43.468159999999997</v>
      </c>
    </row>
    <row r="16" spans="1:24" ht="11.25" customHeight="1" x14ac:dyDescent="0.25">
      <c r="A16" s="47" t="s">
        <v>47</v>
      </c>
      <c r="B16" s="11">
        <v>94.472999999999999</v>
      </c>
      <c r="C16" s="11">
        <v>3.2749999999999999</v>
      </c>
      <c r="D16" s="11">
        <v>1.046</v>
      </c>
      <c r="E16" s="11">
        <v>0.16400000000000001</v>
      </c>
      <c r="F16" s="11">
        <v>0.156</v>
      </c>
      <c r="G16" s="11">
        <v>2E-3</v>
      </c>
      <c r="H16" s="11">
        <v>2.9000000000000001E-2</v>
      </c>
      <c r="I16" s="11">
        <v>1.9E-2</v>
      </c>
      <c r="J16" s="11">
        <v>1.4E-2</v>
      </c>
      <c r="K16" s="11">
        <v>7.0000000000000001E-3</v>
      </c>
      <c r="L16" s="11">
        <v>0.55700000000000005</v>
      </c>
      <c r="M16" s="11">
        <v>0.25800000000000001</v>
      </c>
      <c r="N16" s="12">
        <v>0.7127</v>
      </c>
      <c r="O16" s="21">
        <v>34.869999999999997</v>
      </c>
      <c r="P16" s="34">
        <f t="shared" si="0"/>
        <v>8328.560019999999</v>
      </c>
      <c r="Q16" s="21">
        <v>38.630000000000003</v>
      </c>
      <c r="R16" s="34">
        <f t="shared" si="1"/>
        <v>9226.6209800000015</v>
      </c>
      <c r="S16" s="21">
        <v>50.22</v>
      </c>
      <c r="T16" s="10">
        <v>-22.3</v>
      </c>
      <c r="U16" s="10"/>
      <c r="V16" s="10"/>
      <c r="W16" s="10"/>
      <c r="X16" s="11">
        <v>81.916709999999995</v>
      </c>
    </row>
    <row r="17" spans="1:24" ht="11.25" customHeight="1" x14ac:dyDescent="0.25">
      <c r="A17" s="47" t="s">
        <v>49</v>
      </c>
      <c r="B17" s="11">
        <v>94.95</v>
      </c>
      <c r="C17" s="11">
        <v>2.9590000000000001</v>
      </c>
      <c r="D17" s="11">
        <v>0.94399999999999995</v>
      </c>
      <c r="E17" s="11">
        <v>0.14799999999999999</v>
      </c>
      <c r="F17" s="11">
        <v>0.14099999999999999</v>
      </c>
      <c r="G17" s="11">
        <v>2E-3</v>
      </c>
      <c r="H17" s="11">
        <v>2.7E-2</v>
      </c>
      <c r="I17" s="11">
        <v>1.7999999999999999E-2</v>
      </c>
      <c r="J17" s="11">
        <v>1.2E-2</v>
      </c>
      <c r="K17" s="11">
        <v>8.9999999999999993E-3</v>
      </c>
      <c r="L17" s="11">
        <v>0.56499999999999995</v>
      </c>
      <c r="M17" s="11">
        <v>0.22500000000000001</v>
      </c>
      <c r="N17" s="12">
        <v>0.7087</v>
      </c>
      <c r="O17" s="21">
        <v>34.72</v>
      </c>
      <c r="P17" s="34">
        <f t="shared" si="0"/>
        <v>8292.733119999999</v>
      </c>
      <c r="Q17" s="21">
        <v>38.46</v>
      </c>
      <c r="R17" s="34">
        <f t="shared" si="1"/>
        <v>9186.0171600000012</v>
      </c>
      <c r="S17" s="21">
        <v>50.14</v>
      </c>
      <c r="T17" s="28">
        <v>-22</v>
      </c>
      <c r="U17" s="40"/>
      <c r="V17" s="40"/>
      <c r="W17" s="40"/>
      <c r="X17" s="11">
        <v>42.78</v>
      </c>
    </row>
    <row r="18" spans="1:24" ht="11.25" customHeight="1" x14ac:dyDescent="0.25">
      <c r="A18" s="47" t="s">
        <v>53</v>
      </c>
      <c r="B18" s="11">
        <v>93.745999999999995</v>
      </c>
      <c r="C18" s="11">
        <v>3.7280000000000002</v>
      </c>
      <c r="D18" s="11">
        <v>1.21</v>
      </c>
      <c r="E18" s="11">
        <v>0.189</v>
      </c>
      <c r="F18" s="11">
        <v>0.182</v>
      </c>
      <c r="G18" s="11">
        <v>2E-3</v>
      </c>
      <c r="H18" s="11">
        <v>3.4000000000000002E-2</v>
      </c>
      <c r="I18" s="11">
        <v>2.3E-2</v>
      </c>
      <c r="J18" s="11">
        <v>1.7999999999999999E-2</v>
      </c>
      <c r="K18" s="11">
        <v>7.0000000000000001E-3</v>
      </c>
      <c r="L18" s="11">
        <v>0.54800000000000004</v>
      </c>
      <c r="M18" s="11">
        <v>0.313</v>
      </c>
      <c r="N18" s="12">
        <v>0.71919999999999995</v>
      </c>
      <c r="O18" s="21">
        <v>35.119999999999997</v>
      </c>
      <c r="P18" s="34">
        <f t="shared" si="0"/>
        <v>8388.2715200000002</v>
      </c>
      <c r="Q18" s="40">
        <v>38.89</v>
      </c>
      <c r="R18" s="34">
        <f t="shared" si="1"/>
        <v>9288.7209400000011</v>
      </c>
      <c r="S18" s="40">
        <v>50.33</v>
      </c>
      <c r="T18" s="40">
        <v>-21.3</v>
      </c>
      <c r="U18" s="40"/>
      <c r="V18" s="40"/>
      <c r="W18" s="40"/>
      <c r="X18" s="11">
        <v>10.7</v>
      </c>
    </row>
    <row r="19" spans="1:24" ht="11.25" customHeight="1" x14ac:dyDescent="0.25">
      <c r="A19" s="64" t="s">
        <v>36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53"/>
    </row>
    <row r="20" spans="1:24" ht="11.25" customHeight="1" x14ac:dyDescent="0.25">
      <c r="A20" s="47" t="s">
        <v>42</v>
      </c>
      <c r="B20" s="11">
        <v>94.932000000000002</v>
      </c>
      <c r="C20" s="11">
        <v>2.944</v>
      </c>
      <c r="D20" s="11">
        <v>0.93300000000000005</v>
      </c>
      <c r="E20" s="11">
        <v>0.14799999999999999</v>
      </c>
      <c r="F20" s="11">
        <v>0.14299999999999999</v>
      </c>
      <c r="G20" s="11">
        <v>2E-3</v>
      </c>
      <c r="H20" s="11">
        <v>2.7E-2</v>
      </c>
      <c r="I20" s="11">
        <v>1.7999999999999999E-2</v>
      </c>
      <c r="J20" s="11">
        <v>1.4E-2</v>
      </c>
      <c r="K20" s="11">
        <v>8.9999999999999993E-3</v>
      </c>
      <c r="L20" s="11">
        <v>0.60699999999999998</v>
      </c>
      <c r="M20" s="11">
        <v>0.223</v>
      </c>
      <c r="N20" s="12">
        <v>0.7087</v>
      </c>
      <c r="O20" s="21">
        <v>34.69</v>
      </c>
      <c r="P20" s="34">
        <f>O20*238.846</f>
        <v>8285.5677400000004</v>
      </c>
      <c r="Q20" s="21">
        <v>38.44</v>
      </c>
      <c r="R20" s="34">
        <f>Q20*238.846</f>
        <v>9181.2402399999992</v>
      </c>
      <c r="S20" s="17">
        <v>50.11</v>
      </c>
      <c r="T20" s="28">
        <v>-23.6</v>
      </c>
      <c r="U20" s="19" t="s">
        <v>9</v>
      </c>
      <c r="V20" s="19" t="s">
        <v>10</v>
      </c>
      <c r="W20" s="19" t="s">
        <v>9</v>
      </c>
      <c r="X20" s="11">
        <v>81.125479999999996</v>
      </c>
    </row>
    <row r="21" spans="1:24" ht="11.25" customHeight="1" x14ac:dyDescent="0.25">
      <c r="A21" s="47" t="s">
        <v>46</v>
      </c>
      <c r="B21" s="11">
        <v>94.733999999999995</v>
      </c>
      <c r="C21" s="11">
        <v>3.0739999999999998</v>
      </c>
      <c r="D21" s="11">
        <v>0.98099999999999998</v>
      </c>
      <c r="E21" s="11">
        <v>0.153</v>
      </c>
      <c r="F21" s="11">
        <v>0.14599999999999999</v>
      </c>
      <c r="G21" s="11">
        <v>2E-3</v>
      </c>
      <c r="H21" s="11">
        <v>2.7E-2</v>
      </c>
      <c r="I21" s="11">
        <v>1.7999999999999999E-2</v>
      </c>
      <c r="J21" s="11">
        <v>1.4999999999999999E-2</v>
      </c>
      <c r="K21" s="11">
        <v>8.9999999999999993E-3</v>
      </c>
      <c r="L21" s="11">
        <v>0.58499999999999996</v>
      </c>
      <c r="M21" s="11">
        <v>0.25600000000000001</v>
      </c>
      <c r="N21" s="12">
        <v>0.71050000000000002</v>
      </c>
      <c r="O21" s="21">
        <v>34.76</v>
      </c>
      <c r="P21" s="34">
        <f t="shared" ref="P21:P24" si="2">O21*238.846</f>
        <v>8302.2869599999995</v>
      </c>
      <c r="Q21" s="21">
        <v>38.51</v>
      </c>
      <c r="R21" s="34">
        <f t="shared" ref="R21:R24" si="3">Q21*238.846</f>
        <v>9197.95946</v>
      </c>
      <c r="S21" s="21">
        <v>50.14</v>
      </c>
      <c r="T21" s="28">
        <v>-20.9</v>
      </c>
      <c r="U21" s="10"/>
      <c r="V21" s="10"/>
      <c r="W21" s="10"/>
      <c r="X21" s="11">
        <v>61.388039999999997</v>
      </c>
    </row>
    <row r="22" spans="1:24" ht="11.25" customHeight="1" x14ac:dyDescent="0.25">
      <c r="A22" s="47" t="s">
        <v>47</v>
      </c>
      <c r="B22" s="11">
        <v>94.840999999999994</v>
      </c>
      <c r="C22" s="11">
        <v>3.044</v>
      </c>
      <c r="D22" s="11">
        <v>0.97099999999999997</v>
      </c>
      <c r="E22" s="11">
        <v>0.153</v>
      </c>
      <c r="F22" s="11">
        <v>0.14599999999999999</v>
      </c>
      <c r="G22" s="11">
        <v>2E-3</v>
      </c>
      <c r="H22" s="11">
        <v>2.8000000000000001E-2</v>
      </c>
      <c r="I22" s="11">
        <v>1.9E-2</v>
      </c>
      <c r="J22" s="11">
        <v>1.4999999999999999E-2</v>
      </c>
      <c r="K22" s="11">
        <v>8.0000000000000002E-3</v>
      </c>
      <c r="L22" s="11">
        <v>0.54</v>
      </c>
      <c r="M22" s="11">
        <v>0.23300000000000001</v>
      </c>
      <c r="N22" s="12">
        <v>0.70979999999999999</v>
      </c>
      <c r="O22" s="21">
        <v>34.770000000000003</v>
      </c>
      <c r="P22" s="34">
        <f t="shared" si="2"/>
        <v>8304.6754200000014</v>
      </c>
      <c r="Q22" s="10">
        <v>38.520000000000003</v>
      </c>
      <c r="R22" s="34">
        <f t="shared" si="3"/>
        <v>9200.3479200000002</v>
      </c>
      <c r="S22" s="17">
        <v>50.18</v>
      </c>
      <c r="T22" s="28">
        <v>-23.2</v>
      </c>
      <c r="U22" s="10"/>
      <c r="V22" s="10"/>
      <c r="W22" s="10"/>
      <c r="X22" s="11">
        <v>101.6307</v>
      </c>
    </row>
    <row r="23" spans="1:24" ht="11.25" customHeight="1" x14ac:dyDescent="0.25">
      <c r="A23" s="47" t="s">
        <v>49</v>
      </c>
      <c r="B23" s="11">
        <v>95.316000000000003</v>
      </c>
      <c r="C23" s="11">
        <v>2.7330000000000001</v>
      </c>
      <c r="D23" s="11">
        <v>0.86499999999999999</v>
      </c>
      <c r="E23" s="11">
        <v>0.13700000000000001</v>
      </c>
      <c r="F23" s="11">
        <v>0.13</v>
      </c>
      <c r="G23" s="11">
        <v>2E-3</v>
      </c>
      <c r="H23" s="11">
        <v>2.5000000000000001E-2</v>
      </c>
      <c r="I23" s="11">
        <v>1.7000000000000001E-2</v>
      </c>
      <c r="J23" s="11">
        <v>1.0999999999999999E-2</v>
      </c>
      <c r="K23" s="11">
        <v>0.01</v>
      </c>
      <c r="L23" s="11">
        <v>0.55300000000000005</v>
      </c>
      <c r="M23" s="11">
        <v>0.20100000000000001</v>
      </c>
      <c r="N23" s="12">
        <v>0.7056</v>
      </c>
      <c r="O23" s="21">
        <v>34.6</v>
      </c>
      <c r="P23" s="34">
        <f t="shared" si="2"/>
        <v>8264.0716000000011</v>
      </c>
      <c r="Q23" s="40">
        <v>38.340000000000003</v>
      </c>
      <c r="R23" s="34">
        <f t="shared" si="3"/>
        <v>9157.3556400000016</v>
      </c>
      <c r="S23" s="21">
        <v>50.1</v>
      </c>
      <c r="T23" s="28">
        <v>-22.3</v>
      </c>
      <c r="U23" s="40"/>
      <c r="V23" s="40"/>
      <c r="W23" s="40"/>
      <c r="X23" s="11">
        <v>53.331000000000003</v>
      </c>
    </row>
    <row r="24" spans="1:24" ht="11.25" customHeight="1" x14ac:dyDescent="0.25">
      <c r="A24" s="47" t="s">
        <v>53</v>
      </c>
      <c r="B24" s="11">
        <v>95.198999999999998</v>
      </c>
      <c r="C24" s="11">
        <v>2.8130000000000002</v>
      </c>
      <c r="D24" s="11">
        <v>0.90100000000000002</v>
      </c>
      <c r="E24" s="11">
        <v>0.14499999999999999</v>
      </c>
      <c r="F24" s="11">
        <v>0.13900000000000001</v>
      </c>
      <c r="G24" s="11">
        <v>2E-3</v>
      </c>
      <c r="H24" s="11">
        <v>2.7E-2</v>
      </c>
      <c r="I24" s="11">
        <v>1.9E-2</v>
      </c>
      <c r="J24" s="11">
        <v>1.4E-2</v>
      </c>
      <c r="K24" s="11">
        <v>7.0000000000000001E-3</v>
      </c>
      <c r="L24" s="11">
        <v>0.52500000000000002</v>
      </c>
      <c r="M24" s="11">
        <v>0.20899999999999999</v>
      </c>
      <c r="N24" s="12">
        <v>0.70689999999999997</v>
      </c>
      <c r="O24" s="21">
        <v>34.67</v>
      </c>
      <c r="P24" s="34">
        <f t="shared" si="2"/>
        <v>8280.7908200000002</v>
      </c>
      <c r="Q24" s="40">
        <v>38.42</v>
      </c>
      <c r="R24" s="34">
        <f t="shared" si="3"/>
        <v>9176.4633200000007</v>
      </c>
      <c r="S24" s="21">
        <v>50.15</v>
      </c>
      <c r="T24" s="40">
        <v>-21.7</v>
      </c>
      <c r="U24" s="40"/>
      <c r="V24" s="40"/>
      <c r="W24" s="40"/>
      <c r="X24" s="11">
        <v>12.635999999999999</v>
      </c>
    </row>
    <row r="25" spans="1:24" ht="11.25" customHeight="1" x14ac:dyDescent="0.25">
      <c r="A25" s="64" t="s">
        <v>37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53"/>
    </row>
    <row r="26" spans="1:24" ht="11.25" customHeight="1" x14ac:dyDescent="0.25">
      <c r="A26" s="47" t="s">
        <v>42</v>
      </c>
      <c r="B26" s="11">
        <v>94.864000000000004</v>
      </c>
      <c r="C26" s="10">
        <v>2.9729999999999999</v>
      </c>
      <c r="D26" s="10">
        <v>0.94699999999999995</v>
      </c>
      <c r="E26" s="10">
        <v>0.152</v>
      </c>
      <c r="F26" s="10">
        <v>0.14699999999999999</v>
      </c>
      <c r="G26" s="11">
        <v>2E-3</v>
      </c>
      <c r="H26" s="10">
        <v>2.8000000000000001E-2</v>
      </c>
      <c r="I26" s="11">
        <v>1.9E-2</v>
      </c>
      <c r="J26" s="11">
        <v>1.4999999999999999E-2</v>
      </c>
      <c r="K26" s="11">
        <v>8.9999999999999993E-3</v>
      </c>
      <c r="L26" s="11">
        <v>0.621</v>
      </c>
      <c r="M26" s="10">
        <v>0.223</v>
      </c>
      <c r="N26" s="12">
        <v>0.70940000000000003</v>
      </c>
      <c r="O26" s="21">
        <v>34.72</v>
      </c>
      <c r="P26" s="34">
        <f>O26*238.846</f>
        <v>8292.733119999999</v>
      </c>
      <c r="Q26" s="21">
        <v>38.46</v>
      </c>
      <c r="R26" s="34">
        <f>Q26*238.846</f>
        <v>9186.0171600000012</v>
      </c>
      <c r="S26" s="17">
        <v>50.12</v>
      </c>
      <c r="T26" s="28">
        <v>-23</v>
      </c>
      <c r="U26" s="19" t="s">
        <v>9</v>
      </c>
      <c r="V26" s="19" t="s">
        <v>10</v>
      </c>
      <c r="W26" s="19" t="s">
        <v>9</v>
      </c>
      <c r="X26" s="11">
        <v>6.1337900000000003</v>
      </c>
    </row>
    <row r="27" spans="1:24" ht="11.25" customHeight="1" x14ac:dyDescent="0.25">
      <c r="A27" s="47" t="s">
        <v>46</v>
      </c>
      <c r="B27" s="11">
        <v>94.596000000000004</v>
      </c>
      <c r="C27" s="11">
        <v>3.1539999999999999</v>
      </c>
      <c r="D27" s="11">
        <v>1.014</v>
      </c>
      <c r="E27" s="11">
        <v>0.158</v>
      </c>
      <c r="F27" s="11">
        <v>0.151</v>
      </c>
      <c r="G27" s="11">
        <v>2E-3</v>
      </c>
      <c r="H27" s="11">
        <v>2.8000000000000001E-2</v>
      </c>
      <c r="I27" s="11">
        <v>1.9E-2</v>
      </c>
      <c r="J27" s="11">
        <v>1.2999999999999999E-2</v>
      </c>
      <c r="K27" s="11">
        <v>8.9999999999999993E-3</v>
      </c>
      <c r="L27" s="11">
        <v>0.59099999999999997</v>
      </c>
      <c r="M27" s="11">
        <v>0.26500000000000001</v>
      </c>
      <c r="N27" s="12">
        <v>0.7117</v>
      </c>
      <c r="O27" s="21">
        <v>34.799999999999997</v>
      </c>
      <c r="P27" s="34">
        <f t="shared" ref="P27:P30" si="4">O27*238.846</f>
        <v>8311.8407999999999</v>
      </c>
      <c r="Q27" s="21">
        <v>38.549999999999997</v>
      </c>
      <c r="R27" s="34">
        <f t="shared" ref="R27:R30" si="5">Q27*238.846</f>
        <v>9207.5132999999987</v>
      </c>
      <c r="S27" s="21">
        <v>50.15</v>
      </c>
      <c r="T27" s="10">
        <v>-19.600000000000001</v>
      </c>
      <c r="U27" s="10"/>
      <c r="V27" s="10"/>
      <c r="W27" s="10"/>
      <c r="X27" s="11">
        <v>4.4454700000000003</v>
      </c>
    </row>
    <row r="28" spans="1:24" ht="11.25" customHeight="1" x14ac:dyDescent="0.25">
      <c r="A28" s="47" t="s">
        <v>47</v>
      </c>
      <c r="B28" s="11">
        <v>94.784000000000006</v>
      </c>
      <c r="C28" s="11">
        <v>3.0779999999999998</v>
      </c>
      <c r="D28" s="11">
        <v>0.98099999999999998</v>
      </c>
      <c r="E28" s="11">
        <v>0.154</v>
      </c>
      <c r="F28" s="11">
        <v>0.14699999999999999</v>
      </c>
      <c r="G28" s="11">
        <v>2E-3</v>
      </c>
      <c r="H28" s="11">
        <v>2.8000000000000001E-2</v>
      </c>
      <c r="I28" s="11">
        <v>1.9E-2</v>
      </c>
      <c r="J28" s="11">
        <v>1.2999999999999999E-2</v>
      </c>
      <c r="K28" s="11">
        <v>8.0000000000000002E-3</v>
      </c>
      <c r="L28" s="11">
        <v>0.54900000000000004</v>
      </c>
      <c r="M28" s="11">
        <v>0.23699999999999999</v>
      </c>
      <c r="N28" s="12">
        <v>0.71020000000000005</v>
      </c>
      <c r="O28" s="21">
        <v>34.78</v>
      </c>
      <c r="P28" s="34">
        <f t="shared" si="4"/>
        <v>8307.0638799999997</v>
      </c>
      <c r="Q28" s="21">
        <v>38.53</v>
      </c>
      <c r="R28" s="34">
        <f t="shared" si="5"/>
        <v>9202.7363800000003</v>
      </c>
      <c r="S28" s="17">
        <v>50.18</v>
      </c>
      <c r="T28" s="10">
        <v>-21.8</v>
      </c>
      <c r="U28" s="10"/>
      <c r="V28" s="10"/>
      <c r="W28" s="10"/>
      <c r="X28" s="11">
        <v>8.7416599999999995</v>
      </c>
    </row>
    <row r="29" spans="1:24" ht="11.25" customHeight="1" x14ac:dyDescent="0.25">
      <c r="A29" s="47" t="s">
        <v>49</v>
      </c>
      <c r="B29" s="11">
        <v>95.256</v>
      </c>
      <c r="C29" s="11">
        <v>2.7610000000000001</v>
      </c>
      <c r="D29" s="11">
        <v>0.879</v>
      </c>
      <c r="E29" s="11">
        <v>0.14000000000000001</v>
      </c>
      <c r="F29" s="11">
        <v>0.13300000000000001</v>
      </c>
      <c r="G29" s="11">
        <v>2E-3</v>
      </c>
      <c r="H29" s="11">
        <v>2.7E-2</v>
      </c>
      <c r="I29" s="11">
        <v>1.7000000000000001E-2</v>
      </c>
      <c r="J29" s="11">
        <v>1.2E-2</v>
      </c>
      <c r="K29" s="11">
        <v>0.01</v>
      </c>
      <c r="L29" s="11">
        <v>0.55900000000000005</v>
      </c>
      <c r="M29" s="11">
        <v>0.20399999999999999</v>
      </c>
      <c r="N29" s="12">
        <v>0.70620000000000005</v>
      </c>
      <c r="O29" s="21">
        <v>34.619999999999997</v>
      </c>
      <c r="P29" s="34">
        <f t="shared" si="4"/>
        <v>8268.8485199999996</v>
      </c>
      <c r="Q29" s="40">
        <v>38.369999999999997</v>
      </c>
      <c r="R29" s="34">
        <f t="shared" si="5"/>
        <v>9164.5210200000001</v>
      </c>
      <c r="S29" s="40">
        <v>50.11</v>
      </c>
      <c r="T29" s="40">
        <v>-21.1</v>
      </c>
      <c r="U29" s="40"/>
      <c r="V29" s="40"/>
      <c r="W29" s="40"/>
      <c r="X29" s="11">
        <v>4.6769999999999996</v>
      </c>
    </row>
    <row r="30" spans="1:24" ht="11.25" customHeight="1" x14ac:dyDescent="0.25">
      <c r="A30" s="47" t="s">
        <v>53</v>
      </c>
      <c r="B30" s="41">
        <v>94.494</v>
      </c>
      <c r="C30" s="41">
        <v>3.2570000000000001</v>
      </c>
      <c r="D30" s="41">
        <v>1.0529999999999999</v>
      </c>
      <c r="E30" s="41">
        <v>0.16700000000000001</v>
      </c>
      <c r="F30" s="41">
        <v>0.161</v>
      </c>
      <c r="G30" s="41">
        <v>2E-3</v>
      </c>
      <c r="H30" s="41">
        <v>3.1E-2</v>
      </c>
      <c r="I30" s="41">
        <v>0.02</v>
      </c>
      <c r="J30" s="41">
        <v>1.6E-2</v>
      </c>
      <c r="K30" s="41">
        <v>7.0000000000000001E-3</v>
      </c>
      <c r="L30" s="41">
        <v>0.53600000000000003</v>
      </c>
      <c r="M30" s="41">
        <v>0.25600000000000001</v>
      </c>
      <c r="N30" s="42">
        <v>0.71289999999999998</v>
      </c>
      <c r="O30" s="43">
        <v>34.89</v>
      </c>
      <c r="P30" s="44">
        <f t="shared" si="4"/>
        <v>8333.3369400000011</v>
      </c>
      <c r="Q30" s="45">
        <v>38.65</v>
      </c>
      <c r="R30" s="44">
        <f t="shared" si="5"/>
        <v>9231.3978999999999</v>
      </c>
      <c r="S30" s="45">
        <v>50.24</v>
      </c>
      <c r="T30" s="62">
        <v>-21</v>
      </c>
      <c r="U30" s="45"/>
      <c r="V30" s="45"/>
      <c r="W30" s="45"/>
      <c r="X30" s="11">
        <v>1.0449999999999999</v>
      </c>
    </row>
    <row r="31" spans="1:24" ht="11.25" customHeight="1" x14ac:dyDescent="0.25">
      <c r="A31" s="65" t="s">
        <v>38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53"/>
    </row>
    <row r="32" spans="1:24" ht="24.75" customHeight="1" x14ac:dyDescent="0.25">
      <c r="A32" s="24"/>
      <c r="B32" s="68" t="s">
        <v>51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9"/>
      <c r="X32" s="55"/>
    </row>
    <row r="33" spans="1:24" s="25" customFormat="1" ht="11.25" customHeight="1" x14ac:dyDescent="0.25">
      <c r="A33" s="47" t="s">
        <v>42</v>
      </c>
      <c r="B33" s="11">
        <v>80.471999999999994</v>
      </c>
      <c r="C33" s="11">
        <v>9.9600000000000009</v>
      </c>
      <c r="D33" s="11">
        <v>3.43</v>
      </c>
      <c r="E33" s="11">
        <v>0.26</v>
      </c>
      <c r="F33" s="11">
        <v>0.51900000000000002</v>
      </c>
      <c r="G33" s="11">
        <v>0</v>
      </c>
      <c r="H33" s="11">
        <v>6.5000000000000002E-2</v>
      </c>
      <c r="I33" s="11">
        <v>5.5E-2</v>
      </c>
      <c r="J33" s="11">
        <v>3.6999999999999998E-2</v>
      </c>
      <c r="K33" s="11">
        <v>7.0000000000000001E-3</v>
      </c>
      <c r="L33" s="11">
        <v>1.742</v>
      </c>
      <c r="M33" s="11">
        <v>3.4529999999999998</v>
      </c>
      <c r="N33" s="12">
        <v>0.8337</v>
      </c>
      <c r="O33" s="21">
        <v>36.86</v>
      </c>
      <c r="P33" s="34">
        <f>O33*238.846</f>
        <v>8803.8635599999998</v>
      </c>
      <c r="Q33" s="20">
        <v>40.71</v>
      </c>
      <c r="R33" s="34">
        <f>Q33*238.846</f>
        <v>9723.4206599999998</v>
      </c>
      <c r="S33" s="21">
        <v>48.93</v>
      </c>
      <c r="T33" s="28">
        <v>-13.8</v>
      </c>
      <c r="U33" s="27" t="s">
        <v>9</v>
      </c>
      <c r="V33" s="27" t="s">
        <v>10</v>
      </c>
      <c r="W33" s="27" t="s">
        <v>9</v>
      </c>
      <c r="X33" s="11">
        <v>808.0222</v>
      </c>
    </row>
    <row r="34" spans="1:24" s="25" customFormat="1" ht="11.25" customHeight="1" x14ac:dyDescent="0.25">
      <c r="A34" s="47" t="s">
        <v>46</v>
      </c>
      <c r="B34" s="11">
        <v>80.453999999999994</v>
      </c>
      <c r="C34" s="11">
        <v>10.14</v>
      </c>
      <c r="D34" s="11">
        <v>3.319</v>
      </c>
      <c r="E34" s="11">
        <v>0.247</v>
      </c>
      <c r="F34" s="11">
        <v>0.48899999999999999</v>
      </c>
      <c r="G34" s="11">
        <v>0</v>
      </c>
      <c r="H34" s="11">
        <v>6.3E-2</v>
      </c>
      <c r="I34" s="11">
        <v>5.3999999999999999E-2</v>
      </c>
      <c r="J34" s="11">
        <v>4.2999999999999997E-2</v>
      </c>
      <c r="K34" s="11">
        <v>7.0000000000000001E-3</v>
      </c>
      <c r="L34" s="11">
        <v>1.65</v>
      </c>
      <c r="M34" s="11">
        <v>3.5339999999999998</v>
      </c>
      <c r="N34" s="12">
        <v>0.83330000000000004</v>
      </c>
      <c r="O34" s="21">
        <v>36.83</v>
      </c>
      <c r="P34" s="34">
        <f>O34*238.846</f>
        <v>8796.6981799999994</v>
      </c>
      <c r="Q34" s="50">
        <v>40.67</v>
      </c>
      <c r="R34" s="34">
        <f>Q34*238.846</f>
        <v>9713.8668200000011</v>
      </c>
      <c r="S34" s="21">
        <v>48.89</v>
      </c>
      <c r="T34" s="28">
        <v>-13.7</v>
      </c>
      <c r="U34" s="50"/>
      <c r="V34" s="50"/>
      <c r="W34" s="50"/>
      <c r="X34" s="11">
        <v>612.02210000000002</v>
      </c>
    </row>
    <row r="35" spans="1:24" s="25" customFormat="1" ht="11.25" customHeight="1" x14ac:dyDescent="0.25">
      <c r="A35" s="47" t="s">
        <v>47</v>
      </c>
      <c r="B35" s="11">
        <v>80.412000000000006</v>
      </c>
      <c r="C35" s="11">
        <v>10.210000000000001</v>
      </c>
      <c r="D35" s="11">
        <v>3.3119999999999998</v>
      </c>
      <c r="E35" s="11">
        <v>0.245</v>
      </c>
      <c r="F35" s="11">
        <v>0.48599999999999999</v>
      </c>
      <c r="G35" s="11">
        <v>0</v>
      </c>
      <c r="H35" s="11">
        <v>6.3E-2</v>
      </c>
      <c r="I35" s="11">
        <v>5.3999999999999999E-2</v>
      </c>
      <c r="J35" s="11">
        <v>4.7E-2</v>
      </c>
      <c r="K35" s="11">
        <v>7.0000000000000001E-3</v>
      </c>
      <c r="L35" s="11">
        <v>1.623</v>
      </c>
      <c r="M35" s="11">
        <v>3.5409999999999999</v>
      </c>
      <c r="N35" s="12">
        <v>0.83360000000000001</v>
      </c>
      <c r="O35" s="21">
        <v>36.85</v>
      </c>
      <c r="P35" s="34">
        <f>O35*238.846</f>
        <v>8801.4750999999997</v>
      </c>
      <c r="Q35" s="50">
        <v>40.69</v>
      </c>
      <c r="R35" s="34">
        <f>Q35*238.846</f>
        <v>9718.6437399999995</v>
      </c>
      <c r="S35" s="21">
        <v>48.91</v>
      </c>
      <c r="T35" s="28">
        <v>-12.4</v>
      </c>
      <c r="U35" s="50"/>
      <c r="V35" s="50"/>
      <c r="W35" s="50"/>
      <c r="X35" s="11">
        <v>764.54160000000002</v>
      </c>
    </row>
    <row r="36" spans="1:24" s="25" customFormat="1" ht="11.25" customHeight="1" x14ac:dyDescent="0.25">
      <c r="A36" s="47" t="s">
        <v>49</v>
      </c>
      <c r="B36" s="11">
        <v>80.182000000000002</v>
      </c>
      <c r="C36" s="11">
        <v>10.465</v>
      </c>
      <c r="D36" s="11">
        <v>3.3010000000000002</v>
      </c>
      <c r="E36" s="11">
        <v>0.24199999999999999</v>
      </c>
      <c r="F36" s="11">
        <v>0.47799999999999998</v>
      </c>
      <c r="G36" s="11">
        <v>0</v>
      </c>
      <c r="H36" s="11">
        <v>6.3E-2</v>
      </c>
      <c r="I36" s="11">
        <v>5.3999999999999999E-2</v>
      </c>
      <c r="J36" s="11">
        <v>4.3999999999999997E-2</v>
      </c>
      <c r="K36" s="11">
        <v>7.0000000000000001E-3</v>
      </c>
      <c r="L36" s="11">
        <v>1.56</v>
      </c>
      <c r="M36" s="11">
        <v>3.6040000000000001</v>
      </c>
      <c r="N36" s="12">
        <v>0.83509999999999995</v>
      </c>
      <c r="O36" s="21">
        <v>36.9</v>
      </c>
      <c r="P36" s="34">
        <f>O36*238.846</f>
        <v>8813.4174000000003</v>
      </c>
      <c r="Q36" s="58">
        <v>40.74</v>
      </c>
      <c r="R36" s="34">
        <f>Q36*238.846</f>
        <v>9730.5860400000001</v>
      </c>
      <c r="S36" s="21">
        <v>48.93</v>
      </c>
      <c r="T36" s="28">
        <v>-10.6</v>
      </c>
      <c r="U36" s="58"/>
      <c r="V36" s="58"/>
      <c r="W36" s="58"/>
      <c r="X36" s="11">
        <v>620.00400000000002</v>
      </c>
    </row>
    <row r="37" spans="1:24" s="25" customFormat="1" ht="11.25" customHeight="1" x14ac:dyDescent="0.25">
      <c r="A37" s="47" t="s">
        <v>53</v>
      </c>
      <c r="B37" s="11">
        <v>80.494299999999996</v>
      </c>
      <c r="C37" s="11">
        <v>10.222</v>
      </c>
      <c r="D37" s="11">
        <v>3.2690000000000001</v>
      </c>
      <c r="E37" s="11">
        <v>0.24299999999999999</v>
      </c>
      <c r="F37" s="11">
        <v>0.48099999999999998</v>
      </c>
      <c r="G37" s="11">
        <v>0</v>
      </c>
      <c r="H37" s="11">
        <v>6.4000000000000001E-2</v>
      </c>
      <c r="I37" s="11">
        <v>5.5E-2</v>
      </c>
      <c r="J37" s="11">
        <v>4.1000000000000002E-2</v>
      </c>
      <c r="K37" s="11">
        <v>7.0000000000000001E-3</v>
      </c>
      <c r="L37" s="11">
        <v>1.571</v>
      </c>
      <c r="M37" s="11">
        <v>3.5529999999999999</v>
      </c>
      <c r="N37" s="12">
        <v>0.83279999999999998</v>
      </c>
      <c r="O37" s="21">
        <v>36.83</v>
      </c>
      <c r="P37" s="34">
        <f>O37*238.846</f>
        <v>8796.6981799999994</v>
      </c>
      <c r="Q37" s="58">
        <v>40.68</v>
      </c>
      <c r="R37" s="34">
        <f>Q37*238.846</f>
        <v>9716.2552799999994</v>
      </c>
      <c r="S37" s="21">
        <v>48.92</v>
      </c>
      <c r="T37" s="28">
        <v>-11.3</v>
      </c>
      <c r="U37" s="58"/>
      <c r="V37" s="58"/>
      <c r="W37" s="58"/>
      <c r="X37" s="11">
        <v>203.86199999999999</v>
      </c>
    </row>
    <row r="38" spans="1:24" ht="12" customHeight="1" x14ac:dyDescent="0.25">
      <c r="A38" s="48">
        <v>1</v>
      </c>
      <c r="B38" s="48">
        <v>2</v>
      </c>
      <c r="C38" s="48">
        <v>3</v>
      </c>
      <c r="D38" s="48">
        <v>4</v>
      </c>
      <c r="E38" s="48">
        <v>5</v>
      </c>
      <c r="F38" s="48">
        <v>6</v>
      </c>
      <c r="G38" s="48">
        <v>7</v>
      </c>
      <c r="H38" s="48">
        <v>8</v>
      </c>
      <c r="I38" s="48">
        <v>9</v>
      </c>
      <c r="J38" s="48">
        <v>10</v>
      </c>
      <c r="K38" s="48">
        <v>11</v>
      </c>
      <c r="L38" s="48">
        <v>12</v>
      </c>
      <c r="M38" s="48">
        <v>13</v>
      </c>
      <c r="N38" s="48">
        <v>15</v>
      </c>
      <c r="O38" s="48">
        <v>16</v>
      </c>
      <c r="P38" s="48">
        <v>17</v>
      </c>
      <c r="Q38" s="48">
        <v>18</v>
      </c>
      <c r="R38" s="48">
        <v>19</v>
      </c>
      <c r="S38" s="48">
        <v>20</v>
      </c>
      <c r="T38" s="48">
        <v>21</v>
      </c>
      <c r="U38" s="48">
        <v>22</v>
      </c>
      <c r="V38" s="48">
        <v>23</v>
      </c>
      <c r="W38" s="48">
        <v>24</v>
      </c>
      <c r="X38" s="54">
        <v>25</v>
      </c>
    </row>
    <row r="39" spans="1:24" s="25" customFormat="1" ht="14.25" customHeight="1" x14ac:dyDescent="0.25">
      <c r="A39" s="47"/>
      <c r="B39" s="73" t="s">
        <v>40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56"/>
    </row>
    <row r="40" spans="1:24" s="25" customFormat="1" ht="11.25" customHeight="1" x14ac:dyDescent="0.25">
      <c r="A40" s="47" t="s">
        <v>42</v>
      </c>
      <c r="B40" s="23">
        <v>89.218000000000004</v>
      </c>
      <c r="C40" s="23">
        <v>6.3680000000000003</v>
      </c>
      <c r="D40" s="11">
        <v>0.64900000000000002</v>
      </c>
      <c r="E40" s="11">
        <v>7.0000000000000001E-3</v>
      </c>
      <c r="F40" s="11">
        <v>2.4E-2</v>
      </c>
      <c r="G40" s="11">
        <v>0</v>
      </c>
      <c r="H40" s="11">
        <v>3.2000000000000001E-2</v>
      </c>
      <c r="I40" s="23">
        <v>2.9000000000000001E-2</v>
      </c>
      <c r="J40" s="11">
        <v>5.5E-2</v>
      </c>
      <c r="K40" s="23">
        <v>7.0000000000000001E-3</v>
      </c>
      <c r="L40" s="23">
        <v>1.268</v>
      </c>
      <c r="M40" s="11">
        <v>2.343</v>
      </c>
      <c r="N40" s="12">
        <v>0.75049999999999994</v>
      </c>
      <c r="O40" s="23">
        <v>34.39</v>
      </c>
      <c r="P40" s="34">
        <f t="shared" ref="P40:P41" si="6">O40*238.846</f>
        <v>8213.9139400000004</v>
      </c>
      <c r="Q40" s="23">
        <v>38.07</v>
      </c>
      <c r="R40" s="34">
        <f t="shared" ref="R40:R41" si="7">Q40*238.846</f>
        <v>9092.8672200000001</v>
      </c>
      <c r="S40" s="23">
        <v>48.23</v>
      </c>
      <c r="T40" s="28">
        <v>-10.199999999999999</v>
      </c>
      <c r="U40" s="57" t="s">
        <v>9</v>
      </c>
      <c r="V40" s="57" t="s">
        <v>10</v>
      </c>
      <c r="W40" s="57" t="s">
        <v>9</v>
      </c>
      <c r="X40" s="54">
        <v>2640.578</v>
      </c>
    </row>
    <row r="41" spans="1:24" s="25" customFormat="1" ht="11.25" customHeight="1" x14ac:dyDescent="0.25">
      <c r="A41" s="47" t="s">
        <v>46</v>
      </c>
      <c r="B41" s="26">
        <v>80.923000000000002</v>
      </c>
      <c r="C41" s="26">
        <v>9.8089999999999993</v>
      </c>
      <c r="D41" s="26">
        <v>3.2269999999999999</v>
      </c>
      <c r="E41" s="11">
        <v>0.247</v>
      </c>
      <c r="F41" s="11">
        <v>0.49</v>
      </c>
      <c r="G41" s="11">
        <v>0</v>
      </c>
      <c r="H41" s="26">
        <v>6.3E-2</v>
      </c>
      <c r="I41" s="26">
        <v>5.3999999999999999E-2</v>
      </c>
      <c r="J41" s="26">
        <v>4.2999999999999997E-2</v>
      </c>
      <c r="K41" s="26">
        <v>7.0000000000000001E-3</v>
      </c>
      <c r="L41" s="11">
        <v>1.61</v>
      </c>
      <c r="M41" s="11">
        <v>3.5270000000000001</v>
      </c>
      <c r="N41" s="12">
        <v>0.83</v>
      </c>
      <c r="O41" s="26">
        <v>36.71</v>
      </c>
      <c r="P41" s="34">
        <f t="shared" si="6"/>
        <v>8768.0366599999998</v>
      </c>
      <c r="Q41" s="21">
        <v>40.54</v>
      </c>
      <c r="R41" s="34">
        <f t="shared" si="7"/>
        <v>9682.8168399999995</v>
      </c>
      <c r="S41" s="26">
        <v>48.84</v>
      </c>
      <c r="T41" s="28">
        <v>-9.8000000000000007</v>
      </c>
      <c r="U41" s="26"/>
      <c r="V41" s="26"/>
      <c r="W41" s="26"/>
      <c r="X41" s="54">
        <v>2588.067</v>
      </c>
    </row>
    <row r="42" spans="1:24" s="25" customFormat="1" ht="11.25" customHeight="1" x14ac:dyDescent="0.25">
      <c r="A42" s="47" t="s">
        <v>47</v>
      </c>
      <c r="B42" s="51">
        <v>89.241</v>
      </c>
      <c r="C42" s="51">
        <v>6.335</v>
      </c>
      <c r="D42" s="11">
        <v>0.68600000000000005</v>
      </c>
      <c r="E42" s="11">
        <v>5.0000000000000001E-3</v>
      </c>
      <c r="F42" s="11">
        <v>2.5000000000000001E-2</v>
      </c>
      <c r="G42" s="11">
        <v>0</v>
      </c>
      <c r="H42" s="51">
        <v>3.9E-2</v>
      </c>
      <c r="I42" s="51">
        <v>3.2000000000000001E-2</v>
      </c>
      <c r="J42" s="51">
        <v>4.9000000000000002E-2</v>
      </c>
      <c r="K42" s="51">
        <v>7.0000000000000001E-3</v>
      </c>
      <c r="L42" s="11">
        <v>1.2410000000000001</v>
      </c>
      <c r="M42" s="11">
        <v>2.34</v>
      </c>
      <c r="N42" s="12">
        <v>0.75060000000000004</v>
      </c>
      <c r="O42" s="51">
        <v>34.409999999999997</v>
      </c>
      <c r="P42" s="34">
        <f t="shared" ref="P42:R49" si="8">O42*238.846</f>
        <v>8218.6908599999988</v>
      </c>
      <c r="Q42" s="21">
        <v>38.1</v>
      </c>
      <c r="R42" s="34">
        <f t="shared" ref="R42:R47" si="9">Q42*238.846</f>
        <v>9100.0326000000005</v>
      </c>
      <c r="S42" s="51">
        <v>48.26</v>
      </c>
      <c r="T42" s="51">
        <v>-8.3000000000000007</v>
      </c>
      <c r="U42" s="51"/>
      <c r="V42" s="51"/>
      <c r="W42" s="51"/>
      <c r="X42" s="54">
        <v>3472.8240000000001</v>
      </c>
    </row>
    <row r="43" spans="1:24" s="25" customFormat="1" ht="11.25" customHeight="1" x14ac:dyDescent="0.25">
      <c r="A43" s="47" t="s">
        <v>49</v>
      </c>
      <c r="B43" s="40">
        <v>89.581000000000003</v>
      </c>
      <c r="C43" s="11">
        <v>5.88</v>
      </c>
      <c r="D43" s="11">
        <v>0.86799999999999999</v>
      </c>
      <c r="E43" s="11">
        <v>4.0000000000000001E-3</v>
      </c>
      <c r="F43" s="11">
        <v>1.4999999999999999E-2</v>
      </c>
      <c r="G43" s="11">
        <v>0</v>
      </c>
      <c r="H43" s="40">
        <v>3.1E-2</v>
      </c>
      <c r="I43" s="40">
        <v>2.8000000000000001E-2</v>
      </c>
      <c r="J43" s="40">
        <v>5.3999999999999999E-2</v>
      </c>
      <c r="K43" s="51">
        <v>7.0000000000000001E-3</v>
      </c>
      <c r="L43" s="11">
        <v>1.1160000000000001</v>
      </c>
      <c r="M43" s="11">
        <v>2.4159999999999999</v>
      </c>
      <c r="N43" s="12">
        <v>0.75</v>
      </c>
      <c r="O43" s="40">
        <v>34.380000000000003</v>
      </c>
      <c r="P43" s="34">
        <f t="shared" si="8"/>
        <v>8211.5254800000002</v>
      </c>
      <c r="Q43" s="21">
        <v>38.07</v>
      </c>
      <c r="R43" s="34">
        <f t="shared" si="9"/>
        <v>9092.8672200000001</v>
      </c>
      <c r="S43" s="40">
        <v>48.25</v>
      </c>
      <c r="T43" s="40">
        <v>-9.9</v>
      </c>
      <c r="U43" s="40"/>
      <c r="V43" s="40"/>
      <c r="W43" s="40"/>
      <c r="X43" s="54">
        <v>910.32100000000003</v>
      </c>
    </row>
    <row r="44" spans="1:24" s="25" customFormat="1" ht="11.25" customHeight="1" x14ac:dyDescent="0.25">
      <c r="A44" s="88" t="s">
        <v>54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90"/>
    </row>
    <row r="45" spans="1:24" s="25" customFormat="1" ht="11.25" customHeight="1" x14ac:dyDescent="0.25">
      <c r="A45" s="47" t="s">
        <v>53</v>
      </c>
      <c r="B45" s="60">
        <v>89.096999999999994</v>
      </c>
      <c r="C45" s="11">
        <v>7.2190000000000003</v>
      </c>
      <c r="D45" s="11">
        <v>0.191</v>
      </c>
      <c r="E45" s="11">
        <v>8.0000000000000002E-3</v>
      </c>
      <c r="F45" s="11">
        <v>3.4000000000000002E-2</v>
      </c>
      <c r="G45" s="11">
        <v>0</v>
      </c>
      <c r="H45" s="60">
        <v>3.5000000000000003E-2</v>
      </c>
      <c r="I45" s="60">
        <v>2.8000000000000001E-2</v>
      </c>
      <c r="J45" s="60">
        <v>4.1000000000000002E-2</v>
      </c>
      <c r="K45" s="60">
        <v>8.0000000000000002E-3</v>
      </c>
      <c r="L45" s="11">
        <v>1.62</v>
      </c>
      <c r="M45" s="11">
        <v>1.7190000000000001</v>
      </c>
      <c r="N45" s="12">
        <v>0.74439999999999995</v>
      </c>
      <c r="O45" s="60">
        <v>34.450000000000003</v>
      </c>
      <c r="P45" s="34">
        <f t="shared" si="8"/>
        <v>8228.2447000000011</v>
      </c>
      <c r="Q45" s="21">
        <v>38.15</v>
      </c>
      <c r="R45" s="34">
        <f t="shared" si="9"/>
        <v>9111.9748999999993</v>
      </c>
      <c r="S45" s="60">
        <v>48.52</v>
      </c>
      <c r="T45" s="60">
        <v>-10.5</v>
      </c>
      <c r="U45" s="60"/>
      <c r="V45" s="60"/>
      <c r="W45" s="60"/>
      <c r="X45" s="11">
        <v>19.14</v>
      </c>
    </row>
    <row r="46" spans="1:24" s="25" customFormat="1" ht="11.25" customHeight="1" x14ac:dyDescent="0.25">
      <c r="A46" s="88" t="s">
        <v>52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90"/>
    </row>
    <row r="47" spans="1:24" ht="12" customHeight="1" x14ac:dyDescent="0.25">
      <c r="A47" s="47" t="s">
        <v>50</v>
      </c>
      <c r="B47" s="49">
        <v>89.938999999999993</v>
      </c>
      <c r="C47" s="49">
        <v>5.3630000000000004</v>
      </c>
      <c r="D47" s="49">
        <v>1.4359999999999999</v>
      </c>
      <c r="E47" s="49">
        <v>0.153</v>
      </c>
      <c r="F47" s="49">
        <v>0.247</v>
      </c>
      <c r="G47" s="11">
        <v>6.0000000000000001E-3</v>
      </c>
      <c r="H47" s="49">
        <v>5.1999999999999998E-2</v>
      </c>
      <c r="I47" s="11">
        <v>0.04</v>
      </c>
      <c r="J47" s="11">
        <v>0.06</v>
      </c>
      <c r="K47" s="49">
        <v>7.0000000000000001E-3</v>
      </c>
      <c r="L47" s="49">
        <v>1.5760000000000001</v>
      </c>
      <c r="M47" s="49">
        <v>1.121</v>
      </c>
      <c r="N47" s="49">
        <v>0.74860000000000004</v>
      </c>
      <c r="O47" s="49">
        <v>35.159999999999997</v>
      </c>
      <c r="P47" s="34">
        <f t="shared" si="8"/>
        <v>8397.8253599999989</v>
      </c>
      <c r="Q47" s="49">
        <v>38.92</v>
      </c>
      <c r="R47" s="34">
        <f t="shared" si="9"/>
        <v>9295.8863200000014</v>
      </c>
      <c r="S47" s="21">
        <v>49.37</v>
      </c>
      <c r="T47" s="49"/>
      <c r="U47" s="49"/>
      <c r="V47" s="49"/>
      <c r="W47" s="49"/>
      <c r="X47" s="54">
        <v>1220.9880000000001</v>
      </c>
    </row>
    <row r="48" spans="1:24" ht="12" customHeight="1" x14ac:dyDescent="0.25">
      <c r="A48" s="88" t="s">
        <v>55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90"/>
    </row>
    <row r="49" spans="1:24" ht="12" customHeight="1" x14ac:dyDescent="0.25">
      <c r="A49" s="47" t="s">
        <v>53</v>
      </c>
      <c r="B49" s="11">
        <v>92.22</v>
      </c>
      <c r="C49" s="49">
        <v>3.8410000000000002</v>
      </c>
      <c r="D49" s="49">
        <v>0.97299999999999998</v>
      </c>
      <c r="E49" s="49">
        <v>0.13900000000000001</v>
      </c>
      <c r="F49" s="49">
        <v>0.20300000000000001</v>
      </c>
      <c r="G49" s="49">
        <v>7.0000000000000001E-3</v>
      </c>
      <c r="H49" s="49">
        <v>5.5E-2</v>
      </c>
      <c r="I49" s="49">
        <v>4.2000000000000003E-2</v>
      </c>
      <c r="J49" s="49">
        <v>6.8000000000000005E-2</v>
      </c>
      <c r="K49" s="49">
        <v>7.0000000000000001E-3</v>
      </c>
      <c r="L49" s="11">
        <v>1.9</v>
      </c>
      <c r="M49" s="49">
        <v>0.54500000000000004</v>
      </c>
      <c r="N49" s="49">
        <v>0.72850000000000004</v>
      </c>
      <c r="O49" s="49">
        <v>34.58</v>
      </c>
      <c r="P49" s="34">
        <f t="shared" si="8"/>
        <v>8259.2946799999991</v>
      </c>
      <c r="Q49" s="21">
        <v>38.299999999999997</v>
      </c>
      <c r="R49" s="34">
        <f t="shared" si="8"/>
        <v>9147.8017999999993</v>
      </c>
      <c r="S49" s="49">
        <v>49.24</v>
      </c>
      <c r="T49" s="28">
        <v>-6</v>
      </c>
      <c r="U49" s="49"/>
      <c r="V49" s="49"/>
      <c r="W49" s="49"/>
      <c r="X49" s="54">
        <v>778.51400000000001</v>
      </c>
    </row>
    <row r="50" spans="1:24" ht="11.25" customHeight="1" x14ac:dyDescent="0.25">
      <c r="A50" s="70" t="s">
        <v>39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2"/>
      <c r="X50" s="53"/>
    </row>
    <row r="51" spans="1:24" ht="11.25" customHeight="1" x14ac:dyDescent="0.25">
      <c r="A51" s="47" t="s">
        <v>42</v>
      </c>
      <c r="B51" s="11">
        <v>92.843000000000004</v>
      </c>
      <c r="C51" s="11">
        <v>3.7919999999999998</v>
      </c>
      <c r="D51" s="11">
        <v>0.89</v>
      </c>
      <c r="E51" s="11">
        <v>0.13</v>
      </c>
      <c r="F51" s="11">
        <v>0.182</v>
      </c>
      <c r="G51" s="11">
        <v>8.0000000000000002E-3</v>
      </c>
      <c r="H51" s="11">
        <v>5.0999999999999997E-2</v>
      </c>
      <c r="I51" s="11">
        <v>3.7999999999999999E-2</v>
      </c>
      <c r="J51" s="11">
        <v>6.4000000000000001E-2</v>
      </c>
      <c r="K51" s="11">
        <v>7.0000000000000001E-3</v>
      </c>
      <c r="L51" s="11">
        <v>1.6379999999999999</v>
      </c>
      <c r="M51" s="11">
        <v>0.35699999999999998</v>
      </c>
      <c r="N51" s="12">
        <v>0.72289999999999999</v>
      </c>
      <c r="O51" s="21">
        <v>34.64</v>
      </c>
      <c r="P51" s="34">
        <f>O51*238.846</f>
        <v>8273.6254399999998</v>
      </c>
      <c r="Q51" s="21">
        <v>38.36</v>
      </c>
      <c r="R51" s="34">
        <f>Q51*238.846</f>
        <v>9162.13256</v>
      </c>
      <c r="S51" s="21">
        <v>49.52</v>
      </c>
      <c r="T51" s="29">
        <v>-7.8</v>
      </c>
      <c r="U51" s="27" t="s">
        <v>11</v>
      </c>
      <c r="V51" s="27" t="s">
        <v>10</v>
      </c>
      <c r="W51" s="27" t="s">
        <v>11</v>
      </c>
      <c r="X51" s="11">
        <v>22.349810000000002</v>
      </c>
    </row>
    <row r="52" spans="1:24" ht="11.25" customHeight="1" x14ac:dyDescent="0.25">
      <c r="A52" s="47" t="s">
        <v>46</v>
      </c>
      <c r="B52" s="11">
        <v>92.84</v>
      </c>
      <c r="C52" s="11">
        <v>3.7959999999999998</v>
      </c>
      <c r="D52" s="11">
        <v>0.89100000000000001</v>
      </c>
      <c r="E52" s="11">
        <v>0.129</v>
      </c>
      <c r="F52" s="11">
        <v>0.183</v>
      </c>
      <c r="G52" s="11">
        <v>8.0000000000000002E-3</v>
      </c>
      <c r="H52" s="11">
        <v>5.0999999999999997E-2</v>
      </c>
      <c r="I52" s="11">
        <v>3.7999999999999999E-2</v>
      </c>
      <c r="J52" s="11">
        <v>6.4000000000000001E-2</v>
      </c>
      <c r="K52" s="11">
        <v>7.0000000000000001E-3</v>
      </c>
      <c r="L52" s="11">
        <v>1.637</v>
      </c>
      <c r="M52" s="11">
        <v>0.35599999999999998</v>
      </c>
      <c r="N52" s="12">
        <v>0.72289999999999999</v>
      </c>
      <c r="O52" s="21">
        <v>34.64</v>
      </c>
      <c r="P52" s="34">
        <f t="shared" ref="P52:P56" si="10">O52*238.846</f>
        <v>8273.6254399999998</v>
      </c>
      <c r="Q52" s="21">
        <v>38.369999999999997</v>
      </c>
      <c r="R52" s="34">
        <f t="shared" ref="R52:R56" si="11">Q52*238.846</f>
        <v>9164.5210200000001</v>
      </c>
      <c r="S52" s="17">
        <v>49.52</v>
      </c>
      <c r="T52" s="13">
        <v>-7.9</v>
      </c>
      <c r="U52" s="13"/>
      <c r="V52" s="13"/>
      <c r="W52" s="13"/>
      <c r="X52" s="11">
        <v>17.607430000000001</v>
      </c>
    </row>
    <row r="53" spans="1:24" ht="11.25" customHeight="1" x14ac:dyDescent="0.25">
      <c r="A53" s="47" t="s">
        <v>47</v>
      </c>
      <c r="B53" s="11">
        <v>92.927999999999997</v>
      </c>
      <c r="C53" s="11">
        <v>3.53</v>
      </c>
      <c r="D53" s="11">
        <v>0.91500000000000004</v>
      </c>
      <c r="E53" s="11">
        <v>0.13400000000000001</v>
      </c>
      <c r="F53" s="11">
        <v>0.184</v>
      </c>
      <c r="G53" s="11">
        <v>6.0000000000000001E-3</v>
      </c>
      <c r="H53" s="11">
        <v>4.9000000000000002E-2</v>
      </c>
      <c r="I53" s="11">
        <v>3.6999999999999998E-2</v>
      </c>
      <c r="J53" s="11">
        <v>6.4000000000000001E-2</v>
      </c>
      <c r="K53" s="11">
        <v>8.0000000000000002E-3</v>
      </c>
      <c r="L53" s="11">
        <v>1.6859999999999999</v>
      </c>
      <c r="M53" s="11">
        <v>0.45900000000000002</v>
      </c>
      <c r="N53" s="12">
        <v>0.72309999999999997</v>
      </c>
      <c r="O53" s="21">
        <v>34.53</v>
      </c>
      <c r="P53" s="34">
        <f t="shared" si="10"/>
        <v>8247.3523800000003</v>
      </c>
      <c r="Q53" s="21">
        <v>38.25</v>
      </c>
      <c r="R53" s="34">
        <f t="shared" si="11"/>
        <v>9135.8595000000005</v>
      </c>
      <c r="S53" s="21">
        <v>49.36</v>
      </c>
      <c r="T53" s="10"/>
      <c r="U53" s="22"/>
      <c r="V53" s="22"/>
      <c r="W53" s="22"/>
      <c r="X53" s="61">
        <v>30.19098</v>
      </c>
    </row>
    <row r="54" spans="1:24" ht="11.25" customHeight="1" x14ac:dyDescent="0.25">
      <c r="A54" s="47" t="s">
        <v>49</v>
      </c>
      <c r="B54" s="11">
        <v>92.911000000000001</v>
      </c>
      <c r="C54" s="11">
        <v>3.53</v>
      </c>
      <c r="D54" s="11">
        <v>0.91500000000000004</v>
      </c>
      <c r="E54" s="11">
        <v>0.13400000000000001</v>
      </c>
      <c r="F54" s="11">
        <v>0.184</v>
      </c>
      <c r="G54" s="11">
        <v>6.0000000000000001E-3</v>
      </c>
      <c r="H54" s="11">
        <v>4.9000000000000002E-2</v>
      </c>
      <c r="I54" s="11">
        <v>3.6999999999999998E-2</v>
      </c>
      <c r="J54" s="11">
        <v>0.06</v>
      </c>
      <c r="K54" s="11">
        <v>8.9999999999999993E-3</v>
      </c>
      <c r="L54" s="11">
        <v>1.7070000000000001</v>
      </c>
      <c r="M54" s="11">
        <v>0.45800000000000002</v>
      </c>
      <c r="N54" s="12">
        <v>0.72299999999999998</v>
      </c>
      <c r="O54" s="21">
        <v>34.520000000000003</v>
      </c>
      <c r="P54" s="34">
        <f t="shared" si="10"/>
        <v>8244.9639200000001</v>
      </c>
      <c r="Q54" s="21">
        <v>38.24</v>
      </c>
      <c r="R54" s="34">
        <f t="shared" si="11"/>
        <v>9133.4710400000004</v>
      </c>
      <c r="S54" s="21">
        <v>49.35</v>
      </c>
      <c r="T54" s="59">
        <v>-7.6</v>
      </c>
      <c r="U54" s="22"/>
      <c r="V54" s="22"/>
      <c r="W54" s="22"/>
      <c r="X54" s="61">
        <v>9.8309999999999995</v>
      </c>
    </row>
    <row r="55" spans="1:24" ht="11.25" customHeight="1" x14ac:dyDescent="0.25">
      <c r="A55" s="85" t="s">
        <v>56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7"/>
    </row>
    <row r="56" spans="1:24" ht="11.25" customHeight="1" x14ac:dyDescent="0.25">
      <c r="A56" s="47" t="s">
        <v>50</v>
      </c>
      <c r="B56" s="11">
        <v>89.623999999999995</v>
      </c>
      <c r="C56" s="11">
        <v>5.8520000000000003</v>
      </c>
      <c r="D56" s="11">
        <v>0.86199999999999999</v>
      </c>
      <c r="E56" s="11">
        <v>4.0000000000000001E-3</v>
      </c>
      <c r="F56" s="11">
        <v>1.4999999999999999E-2</v>
      </c>
      <c r="G56" s="11">
        <v>0</v>
      </c>
      <c r="H56" s="11">
        <v>3.1E-2</v>
      </c>
      <c r="I56" s="11">
        <v>2.8000000000000001E-2</v>
      </c>
      <c r="J56" s="11">
        <v>5.2999999999999999E-2</v>
      </c>
      <c r="K56" s="11">
        <v>7.0000000000000001E-3</v>
      </c>
      <c r="L56" s="11">
        <v>1.1120000000000001</v>
      </c>
      <c r="M56" s="11">
        <v>2.4119999999999999</v>
      </c>
      <c r="N56" s="12">
        <v>0.74970000000000003</v>
      </c>
      <c r="O56" s="21">
        <v>34.380000000000003</v>
      </c>
      <c r="P56" s="34">
        <f t="shared" si="10"/>
        <v>8211.5254800000002</v>
      </c>
      <c r="Q56" s="21">
        <v>38.06</v>
      </c>
      <c r="R56" s="34">
        <f t="shared" si="11"/>
        <v>9090.47876</v>
      </c>
      <c r="S56" s="21">
        <v>48.25</v>
      </c>
      <c r="T56" s="40"/>
      <c r="U56" s="22"/>
      <c r="V56" s="22"/>
      <c r="W56" s="22"/>
      <c r="X56" s="61">
        <v>4.0380000000000003</v>
      </c>
    </row>
    <row r="57" spans="1:24" ht="15.75" customHeight="1" x14ac:dyDescent="0.25">
      <c r="A57" s="76" t="s">
        <v>41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8"/>
      <c r="X57" s="56">
        <f>SUM(X14:X18, X20:X24, X26:X30, X33:X35, X40:X43, X47:X49,X51:X56)</f>
        <v>14449.612639999998</v>
      </c>
    </row>
    <row r="58" spans="1:24" ht="11.25" customHeight="1" x14ac:dyDescent="0.25">
      <c r="A58" s="1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30"/>
      <c r="P58" s="30"/>
      <c r="Q58" s="30"/>
      <c r="R58" s="30"/>
      <c r="S58" s="30"/>
      <c r="T58" s="31"/>
      <c r="U58" s="7"/>
      <c r="V58" s="7"/>
      <c r="W58" s="7"/>
      <c r="X58" s="7"/>
    </row>
    <row r="59" spans="1:24" ht="11.25" customHeight="1" x14ac:dyDescent="0.25">
      <c r="A59" s="1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30"/>
      <c r="P59" s="30"/>
      <c r="Q59" s="30"/>
      <c r="R59" s="30"/>
      <c r="S59" s="30"/>
      <c r="T59" s="31"/>
      <c r="U59" s="7"/>
      <c r="V59" s="7"/>
      <c r="W59" s="7"/>
      <c r="X59" s="7"/>
    </row>
    <row r="60" spans="1:24" ht="11.25" customHeight="1" x14ac:dyDescent="0.25">
      <c r="A60" s="1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7"/>
      <c r="R60" s="7"/>
      <c r="S60" s="7"/>
      <c r="T60" s="7"/>
      <c r="U60" s="7"/>
      <c r="V60" s="7"/>
      <c r="W60" s="7"/>
      <c r="X60" s="7"/>
    </row>
    <row r="61" spans="1:24" ht="11.25" customHeight="1" x14ac:dyDescent="0.25">
      <c r="A61" s="7"/>
      <c r="B61" s="66" t="s">
        <v>48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32"/>
      <c r="S61" s="18"/>
      <c r="T61" s="7"/>
      <c r="U61" s="7"/>
      <c r="V61" s="7"/>
      <c r="W61" s="7"/>
      <c r="X61" s="7"/>
    </row>
    <row r="62" spans="1:24" ht="11.25" customHeight="1" x14ac:dyDescent="0.25">
      <c r="A62" s="7"/>
      <c r="B62" s="38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39"/>
      <c r="S62" s="39"/>
      <c r="T62" s="7"/>
      <c r="U62" s="7"/>
      <c r="V62" s="7"/>
      <c r="W62" s="7"/>
      <c r="X62" s="7"/>
    </row>
    <row r="63" spans="1:24" ht="11.25" customHeight="1" x14ac:dyDescent="0.25">
      <c r="A63" s="7"/>
      <c r="B63" s="38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39"/>
      <c r="S63" s="39"/>
      <c r="T63" s="7"/>
      <c r="U63" s="7"/>
      <c r="V63" s="7"/>
      <c r="W63" s="7"/>
      <c r="X63" s="7"/>
    </row>
    <row r="64" spans="1:24" ht="11.25" customHeight="1" x14ac:dyDescent="0.25">
      <c r="A64" s="7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32"/>
      <c r="Q64" s="15"/>
      <c r="R64" s="32"/>
      <c r="S64" s="18"/>
      <c r="T64" s="7"/>
      <c r="U64" s="7"/>
      <c r="V64" s="7"/>
      <c r="W64" s="7"/>
      <c r="X64" s="7"/>
    </row>
    <row r="65" spans="1:24" ht="17.25" customHeight="1" x14ac:dyDescent="0.25">
      <c r="A65" s="63" t="s">
        <v>43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52"/>
    </row>
  </sheetData>
  <mergeCells count="41">
    <mergeCell ref="X9:X11"/>
    <mergeCell ref="K10:K11"/>
    <mergeCell ref="U9:U11"/>
    <mergeCell ref="N9:N10"/>
    <mergeCell ref="O9:O10"/>
    <mergeCell ref="S9:S10"/>
    <mergeCell ref="N11:S11"/>
    <mergeCell ref="T9:T11"/>
    <mergeCell ref="P9:P10"/>
    <mergeCell ref="R9:R10"/>
    <mergeCell ref="Q9:Q10"/>
    <mergeCell ref="A5:E5"/>
    <mergeCell ref="W9:W11"/>
    <mergeCell ref="V9:V11"/>
    <mergeCell ref="B9:M9"/>
    <mergeCell ref="B10:B11"/>
    <mergeCell ref="C10:C11"/>
    <mergeCell ref="D10:D11"/>
    <mergeCell ref="F10:F11"/>
    <mergeCell ref="G10:G11"/>
    <mergeCell ref="I10:I11"/>
    <mergeCell ref="L10:L11"/>
    <mergeCell ref="M10:M11"/>
    <mergeCell ref="A9:A11"/>
    <mergeCell ref="E10:E11"/>
    <mergeCell ref="H10:H11"/>
    <mergeCell ref="J10:J11"/>
    <mergeCell ref="A65:W65"/>
    <mergeCell ref="A13:W13"/>
    <mergeCell ref="A19:W19"/>
    <mergeCell ref="A25:W25"/>
    <mergeCell ref="A31:W31"/>
    <mergeCell ref="B61:Q61"/>
    <mergeCell ref="B32:W32"/>
    <mergeCell ref="A50:W50"/>
    <mergeCell ref="B39:W39"/>
    <mergeCell ref="A57:W57"/>
    <mergeCell ref="A55:X55"/>
    <mergeCell ref="A44:X44"/>
    <mergeCell ref="A48:X48"/>
    <mergeCell ref="A46:X4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2016-06-01T07:54:45Z</cp:lastPrinted>
  <dcterms:created xsi:type="dcterms:W3CDTF">2015-03-31T06:50:45Z</dcterms:created>
  <dcterms:modified xsi:type="dcterms:W3CDTF">2016-06-02T06:17:29Z</dcterms:modified>
</cp:coreProperties>
</file>