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</sheets>
  <definedNames>
    <definedName name="_Hlk21234135" localSheetId="0">'Лист1'!#REF!</definedName>
    <definedName name="OLE_LINK2" localSheetId="0">'Лист1'!$W$10</definedName>
    <definedName name="OLE_LINK3" localSheetId="0">'Лист1'!$Y$9</definedName>
    <definedName name="OLE_LINK5" localSheetId="0">'Лист1'!#REF!</definedName>
    <definedName name="_xlnm.Print_Area" localSheetId="0">'Лист1'!$A$1:$Z$24</definedName>
  </definedNames>
  <calcPr fullCalcOnLoad="1"/>
</workbook>
</file>

<file path=xl/sharedStrings.xml><?xml version="1.0" encoding="utf-8"?>
<sst xmlns="http://schemas.openxmlformats.org/spreadsheetml/2006/main" count="52" uniqueCount="46">
  <si>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</si>
  <si>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</si>
  <si>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</si>
  <si>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</si>
  <si>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ПАТ "УКРТРАНСГАЗ"</t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</si>
  <si>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</si>
  <si>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</si>
  <si>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</si>
  <si>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</si>
  <si>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</si>
  <si>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</si>
  <si>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</si>
  <si>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</si>
  <si>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</si>
  <si>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</si>
  <si>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</si>
  <si>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</si>
  <si>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</si>
  <si>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</si>
  <si>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</si>
  <si>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</si>
  <si>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</si>
  <si>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</si>
  <si>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</si>
  <si>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 xml:space="preserve">Компонентний склад, % мол. </t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</si>
  <si>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</si>
  <si>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</si>
  <si>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</si>
  <si>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</si>
  <si>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</si>
  <si>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</si>
  <si>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>при 20°С; 101,325 кПа</t>
  </si>
  <si>
    <t>густина кг/м³</t>
  </si>
  <si>
    <t>теплота зоряння нижча МДж/м³</t>
  </si>
  <si>
    <t>Рівненське ЛВУМГ</t>
  </si>
  <si>
    <r>
      <t xml:space="preserve">Свідоцтво про атестацію </t>
    </r>
    <r>
      <rPr>
        <b/>
        <sz val="10"/>
        <rFont val="Times New Roman"/>
        <family val="1"/>
      </rPr>
      <t>№ РТ 0031/2015</t>
    </r>
    <r>
      <rPr>
        <sz val="10"/>
        <rFont val="Times New Roman"/>
        <family val="1"/>
      </rPr>
      <t xml:space="preserve"> дійсне до </t>
    </r>
    <r>
      <rPr>
        <b/>
        <sz val="10"/>
        <rFont val="Times New Roman"/>
        <family val="1"/>
      </rPr>
      <t xml:space="preserve"> 22</t>
    </r>
    <r>
      <rPr>
        <u val="single"/>
        <sz val="10"/>
        <rFont val="Times New Roman"/>
        <family val="1"/>
      </rPr>
      <t>.04.2020</t>
    </r>
    <r>
      <rPr>
        <b/>
        <sz val="10"/>
        <rFont val="Times New Roman"/>
        <family val="1"/>
      </rPr>
      <t xml:space="preserve"> р.</t>
    </r>
  </si>
  <si>
    <t>ПАСПОРТ 16-3 ФІЗИКО-ХІМІЧНИХ ПОКАЗНИКІВ ПРИРОДНОГО ГАЗУ</t>
  </si>
  <si>
    <t xml:space="preserve">Керівник лабораторії                                                                                                                                                                                                                                                  .2016р   </t>
  </si>
  <si>
    <t>Кузьмін А.Б.</t>
  </si>
  <si>
    <t>не визн.</t>
  </si>
  <si>
    <t>Начальник управління</t>
  </si>
  <si>
    <t>Олійник І.Я.</t>
  </si>
  <si>
    <t>01.06.2016 р.</t>
  </si>
  <si>
    <r>
      <rPr>
        <b/>
        <i/>
        <sz val="14"/>
        <rFont val="Times New Roman"/>
        <family val="1"/>
      </rPr>
      <t xml:space="preserve">переданого Рівненським ЛВУМГ та прийнятого </t>
    </r>
    <r>
      <rPr>
        <sz val="14"/>
        <rFont val="Times New Roman"/>
        <family val="1"/>
      </rPr>
      <t>АГНКС ТОВ "Ареті-Хмельницький",ТОВ "Ролшип",ПАТ "Рівнегаз",ПАТ "Азот",</t>
    </r>
    <r>
      <rPr>
        <b/>
        <i/>
        <sz val="14"/>
        <rFont val="Times New Roman"/>
        <family val="1"/>
      </rPr>
      <t>по газопроводу                                                                                                     Турійськ-Луцьк-Рівне</t>
    </r>
    <r>
      <rPr>
        <sz val="14"/>
        <rFont val="Times New Roman"/>
        <family val="1"/>
      </rPr>
      <t xml:space="preserve"> від ГРС: Котів, Любомирка, Костопіль, Березно, Малинськ, Степань, Катеринівка, Сарни, Деражне, Тинне, Азот</t>
    </r>
    <r>
      <rPr>
        <b/>
        <sz val="14"/>
        <rFont val="Times New Roman"/>
        <family val="1"/>
      </rPr>
      <t xml:space="preserve">                                                                за період з 04.05.2016р. по 30.05.2016р.</t>
    </r>
  </si>
  <si>
    <t>Всього</t>
  </si>
  <si>
    <t xml:space="preserve">Об'єм газу м³                       </t>
  </si>
</sst>
</file>

<file path=xl/styles.xml><?xml version="1.0" encoding="utf-8"?>
<styleSheet xmlns="http://schemas.openxmlformats.org/spreadsheetml/2006/main">
  <numFmts count="3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0.00000"/>
    <numFmt numFmtId="189" formatCode="[$-FC19]d\ mmmm\ yyyy\ &quot;г.&quot;"/>
    <numFmt numFmtId="190" formatCode="0.000000"/>
    <numFmt numFmtId="191" formatCode="0.0000000"/>
    <numFmt numFmtId="192" formatCode="0.00000000"/>
    <numFmt numFmtId="193" formatCode="0.000000000"/>
  </numFmts>
  <fonts count="54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86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/>
    </xf>
    <xf numFmtId="0" fontId="8" fillId="0" borderId="0" xfId="0" applyFont="1" applyAlignment="1">
      <alignment/>
    </xf>
    <xf numFmtId="0" fontId="10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186" fontId="0" fillId="0" borderId="0" xfId="0" applyNumberForma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vertical="center"/>
    </xf>
    <xf numFmtId="0" fontId="12" fillId="0" borderId="0" xfId="0" applyFont="1" applyAlignment="1">
      <alignment/>
    </xf>
    <xf numFmtId="184" fontId="1" fillId="0" borderId="11" xfId="0" applyNumberFormat="1" applyFont="1" applyFill="1" applyBorder="1" applyAlignment="1">
      <alignment horizontal="center" vertical="center"/>
    </xf>
    <xf numFmtId="187" fontId="1" fillId="0" borderId="11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/>
    </xf>
    <xf numFmtId="0" fontId="15" fillId="0" borderId="12" xfId="0" applyFont="1" applyBorder="1" applyAlignment="1">
      <alignment horizontal="left" wrapText="1"/>
    </xf>
    <xf numFmtId="0" fontId="1" fillId="0" borderId="11" xfId="0" applyFont="1" applyBorder="1" applyAlignment="1">
      <alignment horizontal="center" textRotation="90" wrapText="1"/>
    </xf>
    <xf numFmtId="0" fontId="1" fillId="0" borderId="13" xfId="0" applyFont="1" applyBorder="1" applyAlignment="1">
      <alignment horizontal="center" textRotation="90" wrapText="1"/>
    </xf>
    <xf numFmtId="0" fontId="1" fillId="0" borderId="14" xfId="0" applyFont="1" applyBorder="1" applyAlignment="1">
      <alignment horizontal="center" textRotation="90" wrapText="1"/>
    </xf>
    <xf numFmtId="0" fontId="1" fillId="0" borderId="15" xfId="0" applyFont="1" applyBorder="1" applyAlignment="1">
      <alignment horizontal="center" textRotation="90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textRotation="90" wrapText="1"/>
    </xf>
    <xf numFmtId="0" fontId="1" fillId="0" borderId="20" xfId="0" applyFont="1" applyBorder="1" applyAlignment="1">
      <alignment horizontal="center" textRotation="90" wrapText="1"/>
    </xf>
    <xf numFmtId="0" fontId="1" fillId="0" borderId="21" xfId="0" applyFont="1" applyBorder="1" applyAlignment="1">
      <alignment horizontal="center" textRotation="90" wrapText="1"/>
    </xf>
    <xf numFmtId="185" fontId="1" fillId="0" borderId="12" xfId="0" applyNumberFormat="1" applyFont="1" applyBorder="1" applyAlignment="1">
      <alignment horizontal="left" vertical="center" wrapText="1"/>
    </xf>
    <xf numFmtId="0" fontId="12" fillId="0" borderId="10" xfId="0" applyFont="1" applyBorder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1" fillId="0" borderId="15" xfId="0" applyFont="1" applyBorder="1" applyAlignment="1">
      <alignment horizontal="center" wrapText="1"/>
    </xf>
    <xf numFmtId="3" fontId="1" fillId="0" borderId="11" xfId="0" applyNumberFormat="1" applyFont="1" applyFill="1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26"/>
  <sheetViews>
    <sheetView tabSelected="1" view="pageBreakPreview" zoomScale="110" zoomScaleSheetLayoutView="110" workbookViewId="0" topLeftCell="A5">
      <selection activeCell="Z17" sqref="Z17"/>
    </sheetView>
  </sheetViews>
  <sheetFormatPr defaultColWidth="9.00390625" defaultRowHeight="12.75"/>
  <cols>
    <col min="1" max="1" width="2.25390625" style="0" customWidth="1"/>
    <col min="2" max="2" width="8.375" style="0" customWidth="1"/>
    <col min="3" max="15" width="7.125" style="0" customWidth="1"/>
    <col min="16" max="16" width="7.875" style="0" customWidth="1"/>
    <col min="17" max="17" width="7.125" style="0" customWidth="1"/>
    <col min="18" max="18" width="8.25390625" style="0" customWidth="1"/>
    <col min="19" max="19" width="7.125" style="0" customWidth="1"/>
    <col min="20" max="20" width="8.00390625" style="0" customWidth="1"/>
    <col min="21" max="21" width="5.00390625" style="0" customWidth="1"/>
    <col min="22" max="22" width="3.75390625" style="0" customWidth="1"/>
    <col min="23" max="23" width="6.125" style="0" customWidth="1"/>
    <col min="24" max="24" width="6.25390625" style="0" customWidth="1"/>
    <col min="25" max="25" width="6.125" style="0" customWidth="1"/>
    <col min="26" max="26" width="13.75390625" style="0" customWidth="1"/>
    <col min="27" max="27" width="7.75390625" style="0" customWidth="1"/>
    <col min="30" max="30" width="9.125" style="7" customWidth="1"/>
  </cols>
  <sheetData>
    <row r="1" spans="2:28" ht="12.75">
      <c r="B1" s="1" t="s">
        <v>4</v>
      </c>
      <c r="C1" s="1"/>
      <c r="D1" s="1"/>
      <c r="E1" s="1"/>
      <c r="F1" s="1"/>
      <c r="G1" s="1"/>
      <c r="H1" s="1"/>
      <c r="I1" s="1"/>
      <c r="J1" s="2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2:28" ht="12.75">
      <c r="B2" s="1" t="s">
        <v>27</v>
      </c>
      <c r="C2" s="1"/>
      <c r="D2" s="1"/>
      <c r="E2" s="1"/>
      <c r="F2" s="1"/>
      <c r="G2" s="1"/>
      <c r="H2" s="1"/>
      <c r="I2" s="1"/>
      <c r="J2" s="2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33"/>
      <c r="X2" s="33"/>
      <c r="Y2" s="34"/>
      <c r="Z2" s="34"/>
      <c r="AA2" s="4"/>
      <c r="AB2" s="4"/>
    </row>
    <row r="3" spans="2:28" ht="12.75">
      <c r="B3" s="52" t="s">
        <v>34</v>
      </c>
      <c r="C3" s="53"/>
      <c r="D3" s="53"/>
      <c r="E3" s="53"/>
      <c r="F3" s="53"/>
      <c r="G3" s="1"/>
      <c r="H3" s="1"/>
      <c r="I3" s="1"/>
      <c r="J3" s="2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2:28" ht="12.75">
      <c r="B4" s="1" t="s">
        <v>3</v>
      </c>
      <c r="C4" s="1"/>
      <c r="D4" s="1"/>
      <c r="E4" s="1"/>
      <c r="F4" s="1"/>
      <c r="G4" s="1"/>
      <c r="H4" s="1"/>
      <c r="I4" s="1"/>
      <c r="J4" s="2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2:28" ht="12.75">
      <c r="B5" s="41" t="s">
        <v>35</v>
      </c>
      <c r="C5" s="53"/>
      <c r="D5" s="53"/>
      <c r="E5" s="53"/>
      <c r="F5" s="53"/>
      <c r="G5" s="53"/>
      <c r="H5" s="53"/>
      <c r="I5" s="53"/>
      <c r="J5" s="2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2:28" ht="42" customHeight="1">
      <c r="B6" s="20"/>
      <c r="C6" s="39" t="s">
        <v>36</v>
      </c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40"/>
    </row>
    <row r="7" spans="2:28" ht="86.25" customHeight="1">
      <c r="B7" s="35" t="s">
        <v>43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20"/>
      <c r="AB7" s="20"/>
    </row>
    <row r="8" spans="2:28" ht="15.75" customHeight="1">
      <c r="B8" s="37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20"/>
      <c r="AB8" s="20"/>
    </row>
    <row r="9" spans="2:30" ht="32.25" customHeight="1">
      <c r="B9" s="27" t="s">
        <v>9</v>
      </c>
      <c r="C9" s="42" t="s">
        <v>24</v>
      </c>
      <c r="D9" s="43"/>
      <c r="E9" s="43"/>
      <c r="F9" s="43"/>
      <c r="G9" s="43"/>
      <c r="H9" s="43"/>
      <c r="I9" s="43"/>
      <c r="J9" s="43"/>
      <c r="K9" s="43"/>
      <c r="L9" s="43"/>
      <c r="M9" s="43"/>
      <c r="N9" s="44"/>
      <c r="O9" s="30" t="s">
        <v>31</v>
      </c>
      <c r="P9" s="31"/>
      <c r="Q9" s="31"/>
      <c r="R9" s="31"/>
      <c r="S9" s="31"/>
      <c r="T9" s="32"/>
      <c r="U9" s="45" t="s">
        <v>22</v>
      </c>
      <c r="V9" s="27" t="s">
        <v>23</v>
      </c>
      <c r="W9" s="26" t="s">
        <v>28</v>
      </c>
      <c r="X9" s="26" t="s">
        <v>29</v>
      </c>
      <c r="Y9" s="26" t="s">
        <v>30</v>
      </c>
      <c r="Z9" s="27" t="s">
        <v>45</v>
      </c>
      <c r="AA9" s="4"/>
      <c r="AC9" s="7"/>
      <c r="AD9"/>
    </row>
    <row r="10" spans="2:30" ht="48.75" customHeight="1">
      <c r="B10" s="28"/>
      <c r="C10" s="26" t="s">
        <v>10</v>
      </c>
      <c r="D10" s="26" t="s">
        <v>11</v>
      </c>
      <c r="E10" s="26" t="s">
        <v>12</v>
      </c>
      <c r="F10" s="26" t="s">
        <v>13</v>
      </c>
      <c r="G10" s="26" t="s">
        <v>14</v>
      </c>
      <c r="H10" s="26" t="s">
        <v>15</v>
      </c>
      <c r="I10" s="26" t="s">
        <v>16</v>
      </c>
      <c r="J10" s="26" t="s">
        <v>17</v>
      </c>
      <c r="K10" s="26" t="s">
        <v>18</v>
      </c>
      <c r="L10" s="26" t="s">
        <v>19</v>
      </c>
      <c r="M10" s="27" t="s">
        <v>20</v>
      </c>
      <c r="N10" s="27" t="s">
        <v>21</v>
      </c>
      <c r="O10" s="27" t="s">
        <v>32</v>
      </c>
      <c r="P10" s="27" t="s">
        <v>33</v>
      </c>
      <c r="Q10" s="27" t="s">
        <v>6</v>
      </c>
      <c r="R10" s="27" t="s">
        <v>5</v>
      </c>
      <c r="S10" s="27" t="s">
        <v>7</v>
      </c>
      <c r="T10" s="27" t="s">
        <v>8</v>
      </c>
      <c r="U10" s="46"/>
      <c r="V10" s="28"/>
      <c r="W10" s="26"/>
      <c r="X10" s="26"/>
      <c r="Y10" s="26"/>
      <c r="Z10" s="28"/>
      <c r="AA10" s="4"/>
      <c r="AC10" s="7"/>
      <c r="AD10"/>
    </row>
    <row r="11" spans="2:30" ht="15.75" customHeight="1">
      <c r="B11" s="28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8"/>
      <c r="N11" s="28"/>
      <c r="O11" s="28"/>
      <c r="P11" s="28"/>
      <c r="Q11" s="28"/>
      <c r="R11" s="28"/>
      <c r="S11" s="28"/>
      <c r="T11" s="28"/>
      <c r="U11" s="46"/>
      <c r="V11" s="28"/>
      <c r="W11" s="26"/>
      <c r="X11" s="26"/>
      <c r="Y11" s="26"/>
      <c r="Z11" s="28"/>
      <c r="AA11" s="4"/>
      <c r="AC11" s="7"/>
      <c r="AD11"/>
    </row>
    <row r="12" spans="2:30" ht="21" customHeight="1">
      <c r="B12" s="54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9"/>
      <c r="N12" s="29"/>
      <c r="O12" s="29"/>
      <c r="P12" s="29"/>
      <c r="Q12" s="29"/>
      <c r="R12" s="29"/>
      <c r="S12" s="29"/>
      <c r="T12" s="29"/>
      <c r="U12" s="47"/>
      <c r="V12" s="29"/>
      <c r="W12" s="26"/>
      <c r="X12" s="26"/>
      <c r="Y12" s="26"/>
      <c r="Z12" s="29"/>
      <c r="AA12" s="4"/>
      <c r="AC12" s="7"/>
      <c r="AD12"/>
    </row>
    <row r="13" spans="2:29" s="15" customFormat="1" ht="27" customHeight="1">
      <c r="B13" s="21">
        <v>42494</v>
      </c>
      <c r="C13" s="22">
        <v>95.3639</v>
      </c>
      <c r="D13" s="22">
        <v>2.6663</v>
      </c>
      <c r="E13" s="22">
        <v>0.845</v>
      </c>
      <c r="F13" s="22">
        <v>0.1376</v>
      </c>
      <c r="G13" s="22">
        <v>0.1333</v>
      </c>
      <c r="H13" s="22">
        <v>0.0025</v>
      </c>
      <c r="I13" s="22">
        <v>0.0235</v>
      </c>
      <c r="J13" s="22">
        <v>0.0215</v>
      </c>
      <c r="K13" s="22">
        <v>0.01</v>
      </c>
      <c r="L13" s="22">
        <v>0.0064</v>
      </c>
      <c r="M13" s="22">
        <v>0.6185</v>
      </c>
      <c r="N13" s="22">
        <v>0.1714</v>
      </c>
      <c r="O13" s="22">
        <v>0.7051</v>
      </c>
      <c r="P13" s="23">
        <v>34.57</v>
      </c>
      <c r="Q13" s="23">
        <v>8257.28</v>
      </c>
      <c r="R13" s="23">
        <v>38.31</v>
      </c>
      <c r="S13" s="23">
        <v>9149.9</v>
      </c>
      <c r="T13" s="23">
        <v>50.1</v>
      </c>
      <c r="U13" s="13"/>
      <c r="V13" s="13"/>
      <c r="W13" s="14"/>
      <c r="X13" s="14"/>
      <c r="Y13" s="14"/>
      <c r="Z13" s="13"/>
      <c r="AB13" s="16">
        <f>SUM(C13:N13)</f>
        <v>99.99990000000003</v>
      </c>
      <c r="AC13" s="17" t="str">
        <f>IF(AB13=100,"ОК"," ")</f>
        <v> </v>
      </c>
    </row>
    <row r="14" spans="2:29" s="15" customFormat="1" ht="27" customHeight="1">
      <c r="B14" s="21">
        <v>42500</v>
      </c>
      <c r="C14" s="22">
        <v>90.8518</v>
      </c>
      <c r="D14" s="22">
        <v>4.5195</v>
      </c>
      <c r="E14" s="22">
        <v>1.0181</v>
      </c>
      <c r="F14" s="22">
        <v>0.1166</v>
      </c>
      <c r="G14" s="22">
        <v>0.1709</v>
      </c>
      <c r="H14" s="22">
        <v>0.0019</v>
      </c>
      <c r="I14" s="22">
        <v>0.0494</v>
      </c>
      <c r="J14" s="22">
        <v>0.0382</v>
      </c>
      <c r="K14" s="22">
        <v>0.0183</v>
      </c>
      <c r="L14" s="22">
        <v>0.0062</v>
      </c>
      <c r="M14" s="22">
        <v>1.473</v>
      </c>
      <c r="N14" s="22">
        <v>1.7361</v>
      </c>
      <c r="O14" s="22">
        <v>0.742</v>
      </c>
      <c r="P14" s="23">
        <v>34.41</v>
      </c>
      <c r="Q14" s="23">
        <v>8217.85</v>
      </c>
      <c r="R14" s="23">
        <v>38.1</v>
      </c>
      <c r="S14" s="23">
        <v>9100.15</v>
      </c>
      <c r="T14" s="23">
        <v>48.57</v>
      </c>
      <c r="U14" s="13"/>
      <c r="V14" s="13"/>
      <c r="W14" s="18"/>
      <c r="X14" s="18"/>
      <c r="Y14" s="13"/>
      <c r="Z14" s="13"/>
      <c r="AB14" s="16">
        <f>SUM(C14:N14)</f>
        <v>100.00000000000001</v>
      </c>
      <c r="AC14" s="17" t="str">
        <f>IF(AB14=100,"ОК"," ")</f>
        <v>ОК</v>
      </c>
    </row>
    <row r="15" spans="2:29" s="15" customFormat="1" ht="27" customHeight="1">
      <c r="B15" s="21">
        <v>42506</v>
      </c>
      <c r="C15" s="22">
        <v>89.8902</v>
      </c>
      <c r="D15" s="22">
        <v>4.9458</v>
      </c>
      <c r="E15" s="22">
        <v>1.0531</v>
      </c>
      <c r="F15" s="22">
        <v>0.1137</v>
      </c>
      <c r="G15" s="22">
        <v>0.1773</v>
      </c>
      <c r="H15" s="22">
        <v>0.0021</v>
      </c>
      <c r="I15" s="22">
        <v>0.0526</v>
      </c>
      <c r="J15" s="22">
        <v>0.0479</v>
      </c>
      <c r="K15" s="22">
        <v>0.0173</v>
      </c>
      <c r="L15" s="22">
        <v>0.0059</v>
      </c>
      <c r="M15" s="22">
        <v>1.6371</v>
      </c>
      <c r="N15" s="22">
        <v>2.0569</v>
      </c>
      <c r="O15" s="22">
        <v>0.7498</v>
      </c>
      <c r="P15" s="23">
        <v>34.39</v>
      </c>
      <c r="Q15" s="23">
        <v>8213.84</v>
      </c>
      <c r="R15" s="23">
        <v>38.08</v>
      </c>
      <c r="S15" s="23">
        <v>9094.35</v>
      </c>
      <c r="T15" s="23">
        <v>48.28</v>
      </c>
      <c r="U15" s="13"/>
      <c r="V15" s="13"/>
      <c r="W15" s="18"/>
      <c r="X15" s="18"/>
      <c r="Y15" s="13"/>
      <c r="Z15" s="13"/>
      <c r="AB15" s="16">
        <f>SUM(C15:N15)</f>
        <v>99.9999</v>
      </c>
      <c r="AC15" s="17"/>
    </row>
    <row r="16" spans="2:29" s="15" customFormat="1" ht="27" customHeight="1">
      <c r="B16" s="21">
        <v>42513</v>
      </c>
      <c r="C16" s="22">
        <v>93.8301</v>
      </c>
      <c r="D16" s="22">
        <v>3.3221</v>
      </c>
      <c r="E16" s="22">
        <v>0.9135</v>
      </c>
      <c r="F16" s="22">
        <v>0.1355</v>
      </c>
      <c r="G16" s="22">
        <v>0.1388</v>
      </c>
      <c r="H16" s="22">
        <v>0.0017</v>
      </c>
      <c r="I16" s="22">
        <v>0.027</v>
      </c>
      <c r="J16" s="22">
        <v>0.0261</v>
      </c>
      <c r="K16" s="22">
        <v>0.0163</v>
      </c>
      <c r="L16" s="22">
        <v>0.0048</v>
      </c>
      <c r="M16" s="22">
        <v>0.9167</v>
      </c>
      <c r="N16" s="22">
        <v>0.6675</v>
      </c>
      <c r="O16" s="22">
        <v>0.7174</v>
      </c>
      <c r="P16" s="23">
        <v>34.53</v>
      </c>
      <c r="Q16" s="23">
        <v>8247.94</v>
      </c>
      <c r="R16" s="23">
        <v>38.26</v>
      </c>
      <c r="S16" s="23">
        <v>9137.43</v>
      </c>
      <c r="T16" s="23">
        <v>49.6</v>
      </c>
      <c r="U16" s="13"/>
      <c r="V16" s="13"/>
      <c r="W16" s="19"/>
      <c r="X16" s="19"/>
      <c r="Y16" s="13"/>
      <c r="Z16" s="13"/>
      <c r="AB16" s="16">
        <f>SUM(C16:N16)</f>
        <v>100.00010000000002</v>
      </c>
      <c r="AC16" s="17" t="str">
        <f>IF(AB16=100,"ОК"," ")</f>
        <v> </v>
      </c>
    </row>
    <row r="17" spans="2:29" s="15" customFormat="1" ht="27" customHeight="1">
      <c r="B17" s="21">
        <v>42520</v>
      </c>
      <c r="C17" s="22">
        <v>91.5464</v>
      </c>
      <c r="D17" s="22">
        <v>4.2475</v>
      </c>
      <c r="E17" s="22">
        <v>0.9998</v>
      </c>
      <c r="F17" s="22">
        <v>0.1238</v>
      </c>
      <c r="G17" s="22">
        <v>0.1615</v>
      </c>
      <c r="H17" s="22">
        <v>0.0016</v>
      </c>
      <c r="I17" s="22">
        <v>0.0447</v>
      </c>
      <c r="J17" s="22">
        <v>0.037</v>
      </c>
      <c r="K17" s="22">
        <v>0.0176</v>
      </c>
      <c r="L17" s="22">
        <v>0.0051</v>
      </c>
      <c r="M17" s="22">
        <v>1.3188</v>
      </c>
      <c r="N17" s="22">
        <v>1.4961</v>
      </c>
      <c r="O17" s="22">
        <v>0.7364</v>
      </c>
      <c r="P17" s="23">
        <v>34.45</v>
      </c>
      <c r="Q17" s="23">
        <v>8227.95</v>
      </c>
      <c r="R17" s="23">
        <v>38.15</v>
      </c>
      <c r="S17" s="23">
        <v>9112.2</v>
      </c>
      <c r="T17" s="23">
        <v>48.82</v>
      </c>
      <c r="U17" s="13"/>
      <c r="V17" s="13"/>
      <c r="W17" s="24" t="s">
        <v>39</v>
      </c>
      <c r="X17" s="24" t="s">
        <v>39</v>
      </c>
      <c r="Y17" s="24" t="s">
        <v>39</v>
      </c>
      <c r="Z17" s="55">
        <v>5139822</v>
      </c>
      <c r="AB17" s="16">
        <f>SUM(C17:N17)</f>
        <v>99.99990000000001</v>
      </c>
      <c r="AC17" s="17" t="str">
        <f>IF(AB17=100,"ОК"," ")</f>
        <v> </v>
      </c>
    </row>
    <row r="18" spans="2:30" ht="15.75" customHeight="1"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25" t="s">
        <v>44</v>
      </c>
      <c r="AB18" s="5"/>
      <c r="AC18" s="6"/>
      <c r="AD18"/>
    </row>
    <row r="19" spans="3:25" ht="3" customHeight="1"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</row>
    <row r="20" spans="3:25" ht="12.75" hidden="1"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8"/>
      <c r="R20" s="8"/>
      <c r="S20" s="8"/>
      <c r="T20" s="8"/>
      <c r="U20" s="8"/>
      <c r="V20" s="8"/>
      <c r="W20" s="8"/>
      <c r="X20" s="8"/>
      <c r="Y20" s="8"/>
    </row>
    <row r="21" spans="3:20" ht="18.75">
      <c r="C21" s="49" t="s">
        <v>40</v>
      </c>
      <c r="D21" s="50"/>
      <c r="E21" s="50"/>
      <c r="F21" s="50"/>
      <c r="G21" s="50"/>
      <c r="H21" s="50"/>
      <c r="I21" s="9"/>
      <c r="J21" s="9"/>
      <c r="K21" s="9"/>
      <c r="L21" s="49" t="s">
        <v>41</v>
      </c>
      <c r="M21" s="50"/>
      <c r="N21" s="50"/>
      <c r="O21" s="9"/>
      <c r="P21" s="9"/>
      <c r="Q21" s="9"/>
      <c r="R21" s="9"/>
      <c r="S21" s="51" t="s">
        <v>42</v>
      </c>
      <c r="T21" s="50"/>
    </row>
    <row r="22" spans="3:22" ht="18.75">
      <c r="C22" s="1" t="s">
        <v>25</v>
      </c>
      <c r="L22" s="2" t="s">
        <v>0</v>
      </c>
      <c r="M22" s="20"/>
      <c r="N22" s="2"/>
      <c r="P22" s="12" t="s">
        <v>1</v>
      </c>
      <c r="T22" s="2" t="s">
        <v>2</v>
      </c>
      <c r="U22" s="2"/>
      <c r="V22" s="2"/>
    </row>
    <row r="23" spans="3:20" ht="18" customHeight="1">
      <c r="C23" s="49" t="s">
        <v>37</v>
      </c>
      <c r="D23" s="50"/>
      <c r="E23" s="50"/>
      <c r="F23" s="50"/>
      <c r="G23" s="11"/>
      <c r="H23" s="11"/>
      <c r="I23" s="11"/>
      <c r="J23" s="11"/>
      <c r="K23" s="11"/>
      <c r="L23" s="49" t="s">
        <v>38</v>
      </c>
      <c r="M23" s="50"/>
      <c r="N23" s="50"/>
      <c r="O23" s="50"/>
      <c r="P23" s="11"/>
      <c r="Q23" s="11"/>
      <c r="R23" s="11"/>
      <c r="S23" s="51" t="s">
        <v>42</v>
      </c>
      <c r="T23" s="50"/>
    </row>
    <row r="24" spans="3:22" ht="12.75">
      <c r="C24" s="1" t="s">
        <v>26</v>
      </c>
      <c r="L24" s="2" t="s">
        <v>0</v>
      </c>
      <c r="N24" s="2"/>
      <c r="P24" s="12" t="s">
        <v>1</v>
      </c>
      <c r="T24" s="2" t="s">
        <v>2</v>
      </c>
      <c r="U24" s="2"/>
      <c r="V24" s="2"/>
    </row>
    <row r="26" spans="3:26" ht="12.75"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</sheetData>
  <sheetProtection/>
  <mergeCells count="41">
    <mergeCell ref="B3:F3"/>
    <mergeCell ref="B5:I5"/>
    <mergeCell ref="L21:N21"/>
    <mergeCell ref="C23:F23"/>
    <mergeCell ref="L23:O23"/>
    <mergeCell ref="B9:B12"/>
    <mergeCell ref="G10:G12"/>
    <mergeCell ref="C21:H21"/>
    <mergeCell ref="S21:T21"/>
    <mergeCell ref="X9:X12"/>
    <mergeCell ref="H10:H12"/>
    <mergeCell ref="L10:L12"/>
    <mergeCell ref="S23:T23"/>
    <mergeCell ref="R10:R12"/>
    <mergeCell ref="S10:S12"/>
    <mergeCell ref="M10:M12"/>
    <mergeCell ref="Z9:Z12"/>
    <mergeCell ref="O10:O12"/>
    <mergeCell ref="K10:K12"/>
    <mergeCell ref="W9:W12"/>
    <mergeCell ref="Q10:Q12"/>
    <mergeCell ref="C6:AB6"/>
    <mergeCell ref="P10:P12"/>
    <mergeCell ref="J10:J12"/>
    <mergeCell ref="C19:Y19"/>
    <mergeCell ref="C9:N9"/>
    <mergeCell ref="U9:U12"/>
    <mergeCell ref="V9:V12"/>
    <mergeCell ref="B18:Y18"/>
    <mergeCell ref="F10:F12"/>
    <mergeCell ref="I10:I12"/>
    <mergeCell ref="Y9:Y12"/>
    <mergeCell ref="T10:T12"/>
    <mergeCell ref="E10:E12"/>
    <mergeCell ref="O9:T9"/>
    <mergeCell ref="W2:Z2"/>
    <mergeCell ref="B7:Z7"/>
    <mergeCell ref="B8:Z8"/>
    <mergeCell ref="D10:D12"/>
    <mergeCell ref="C10:C12"/>
    <mergeCell ref="N10:N12"/>
  </mergeCells>
  <printOptions/>
  <pageMargins left="0.3937007874015748" right="0.3937007874015748" top="0.984251968503937" bottom="0.3937007874015748" header="0" footer="0"/>
  <pageSetup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Шевчук Марина Александровна</cp:lastModifiedBy>
  <cp:lastPrinted>2016-06-01T06:00:23Z</cp:lastPrinted>
  <dcterms:created xsi:type="dcterms:W3CDTF">2010-01-29T08:37:16Z</dcterms:created>
  <dcterms:modified xsi:type="dcterms:W3CDTF">2016-06-01T12:11:36Z</dcterms:modified>
  <cp:category/>
  <cp:version/>
  <cp:contentType/>
  <cp:contentStatus/>
</cp:coreProperties>
</file>