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<sst xmlns="http://schemas.openxmlformats.org/spreadsheetml/2006/main" count="59" uniqueCount="56">
  <si>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</si>
  <si>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</si>
  <si>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</si>
  <si>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</si>
  <si>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</si>
  <si>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</si>
  <si>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</si>
  <si>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</si>
  <si>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</si>
  <si>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</si>
  <si>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</si>
  <si>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</si>
  <si>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</si>
  <si>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</si>
  <si>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</si>
  <si>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</si>
  <si>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</si>
  <si>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</si>
  <si>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</si>
  <si>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</si>
  <si>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</si>
  <si>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</si>
  <si>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</si>
  <si>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</si>
  <si>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</si>
  <si>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</si>
  <si>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</si>
  <si>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</si>
  <si>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</si>
  <si>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</si>
  <si>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</si>
  <si>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</si>
  <si>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</si>
  <si>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</si>
  <si>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</si>
  <si>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</si>
  <si>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</si>
  <si>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</si>
  <si>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</si>
  <si>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</si>
  <si>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</si>
  <si>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</si>
  <si>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</si>
  <si>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</si>
  <si>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</si>
  <si>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вузлі обліку газу ( газ на с.Піски) ЦЕХ №3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</si>
  <si>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</si>
  <si>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</si>
  <si>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</si>
  <si>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</si>
  <si>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</si>
  <si>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 0,2</t>
    </r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</si>
  <si>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 0,1</t>
    </r>
  </si>
  <si>
    <r>
      <t>з газопроводу _______ (ШПК+ШДК+ЄДК) ____________________за період з ___</t>
    </r>
    <r>
      <rPr>
        <b/>
        <sz val="10"/>
        <rFont val="Arial"/>
        <family val="2"/>
      </rPr>
      <t xml:space="preserve">01.05.2016 року_______ по _______31.05.2016 року </t>
    </r>
    <r>
      <rPr>
        <sz val="10"/>
        <rFont val="Arial"/>
        <family val="2"/>
      </rPr>
      <t>_______________________</t>
    </r>
  </si>
  <si>
    <t xml:space="preserve"> 31.05.2016  року</t>
  </si>
  <si>
    <t xml:space="preserve"> 30.05.2016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</si>
</sst>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20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6" fontId="1" fillId="0" borderId="16" xfId="0" applyNumberFormat="1" applyFont="1" applyBorder="1" applyAlignment="1">
      <alignment vertical="center" wrapText="1"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8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85" fontId="19" fillId="0" borderId="16" xfId="0" applyNumberFormat="1" applyFont="1" applyBorder="1" applyAlignment="1">
      <alignment horizontal="center" vertical="center" wrapText="1"/>
    </xf>
    <xf numFmtId="185" fontId="19" fillId="0" borderId="2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90.544</v>
          </cell>
          <cell r="C234">
            <v>4.676</v>
          </cell>
          <cell r="D234">
            <v>1.046</v>
          </cell>
          <cell r="E234">
            <v>0.183</v>
          </cell>
          <cell r="F234">
            <v>0.114</v>
          </cell>
          <cell r="G234">
            <v>0.04</v>
          </cell>
          <cell r="H234">
            <v>0.049</v>
          </cell>
          <cell r="I234">
            <v>0.004</v>
          </cell>
          <cell r="J234">
            <v>0.067</v>
          </cell>
          <cell r="K234">
            <v>1.821</v>
          </cell>
          <cell r="L234">
            <v>1.448</v>
          </cell>
          <cell r="M234">
            <v>0.008</v>
          </cell>
        </row>
        <row r="238">
          <cell r="M238">
            <v>0.743</v>
          </cell>
        </row>
        <row r="239">
          <cell r="M239">
            <v>34.5</v>
          </cell>
          <cell r="N239">
            <v>8241</v>
          </cell>
        </row>
        <row r="240">
          <cell r="M240">
            <v>38.23</v>
          </cell>
          <cell r="N240">
            <v>9129</v>
          </cell>
        </row>
        <row r="242">
          <cell r="M242">
            <v>48.67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90.447</v>
          </cell>
          <cell r="C234">
            <v>4.73</v>
          </cell>
          <cell r="D234">
            <v>1.102</v>
          </cell>
          <cell r="E234">
            <v>0.192</v>
          </cell>
          <cell r="F234">
            <v>0.12</v>
          </cell>
          <cell r="G234">
            <v>0.042</v>
          </cell>
          <cell r="H234">
            <v>0.05</v>
          </cell>
          <cell r="I234">
            <v>0.004</v>
          </cell>
          <cell r="J234">
            <v>0.066</v>
          </cell>
          <cell r="K234">
            <v>1.86</v>
          </cell>
          <cell r="L234">
            <v>1.378</v>
          </cell>
          <cell r="M234">
            <v>0.009</v>
          </cell>
        </row>
        <row r="238">
          <cell r="M238">
            <v>0.744</v>
          </cell>
        </row>
        <row r="239">
          <cell r="M239">
            <v>34.57</v>
          </cell>
          <cell r="N239">
            <v>8258</v>
          </cell>
        </row>
        <row r="240">
          <cell r="M240">
            <v>38.3</v>
          </cell>
          <cell r="N240">
            <v>9147</v>
          </cell>
        </row>
        <row r="242">
          <cell r="M242">
            <v>48.74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90.403</v>
          </cell>
          <cell r="C234">
            <v>4.657</v>
          </cell>
          <cell r="D234">
            <v>1.114</v>
          </cell>
          <cell r="E234">
            <v>0.204</v>
          </cell>
          <cell r="F234">
            <v>0.123</v>
          </cell>
          <cell r="G234">
            <v>0.047</v>
          </cell>
          <cell r="H234">
            <v>0.054</v>
          </cell>
          <cell r="I234">
            <v>0.004</v>
          </cell>
          <cell r="J234">
            <v>0.077</v>
          </cell>
          <cell r="K234">
            <v>1.893</v>
          </cell>
          <cell r="L234">
            <v>1.415</v>
          </cell>
          <cell r="M234">
            <v>0.009</v>
          </cell>
        </row>
        <row r="238">
          <cell r="M238">
            <v>0.745</v>
          </cell>
        </row>
        <row r="239">
          <cell r="M239">
            <v>34.57</v>
          </cell>
          <cell r="N239">
            <v>8257</v>
          </cell>
        </row>
        <row r="240">
          <cell r="M240">
            <v>38.3</v>
          </cell>
          <cell r="N240">
            <v>9146</v>
          </cell>
        </row>
        <row r="242">
          <cell r="M242">
            <v>48.7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90.48</v>
          </cell>
          <cell r="C234">
            <v>4.652</v>
          </cell>
          <cell r="D234">
            <v>1.074</v>
          </cell>
          <cell r="E234">
            <v>0.185</v>
          </cell>
          <cell r="F234">
            <v>0.115</v>
          </cell>
          <cell r="G234">
            <v>0.044</v>
          </cell>
          <cell r="H234">
            <v>0.049</v>
          </cell>
          <cell r="I234">
            <v>0.004</v>
          </cell>
          <cell r="J234">
            <v>0.065</v>
          </cell>
          <cell r="K234">
            <v>1.88</v>
          </cell>
          <cell r="L234">
            <v>1.442</v>
          </cell>
          <cell r="M234">
            <v>0.01</v>
          </cell>
        </row>
        <row r="238">
          <cell r="M238">
            <v>0.744</v>
          </cell>
        </row>
        <row r="239">
          <cell r="M239">
            <v>34.5</v>
          </cell>
          <cell r="N239">
            <v>8240</v>
          </cell>
        </row>
        <row r="240">
          <cell r="M240">
            <v>38.22</v>
          </cell>
          <cell r="N240">
            <v>9127</v>
          </cell>
        </row>
        <row r="242">
          <cell r="M242">
            <v>48.64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90.516</v>
          </cell>
          <cell r="C234">
            <v>4.598</v>
          </cell>
          <cell r="D234">
            <v>1.071</v>
          </cell>
          <cell r="E234">
            <v>0.186</v>
          </cell>
          <cell r="F234">
            <v>0.115</v>
          </cell>
          <cell r="G234">
            <v>0.042</v>
          </cell>
          <cell r="H234">
            <v>0.051</v>
          </cell>
          <cell r="I234">
            <v>0.004</v>
          </cell>
          <cell r="J234">
            <v>0.074</v>
          </cell>
          <cell r="K234">
            <v>1.911</v>
          </cell>
          <cell r="L234">
            <v>1.423</v>
          </cell>
          <cell r="M234">
            <v>0.009</v>
          </cell>
        </row>
        <row r="238">
          <cell r="M238">
            <v>0.744</v>
          </cell>
        </row>
        <row r="239">
          <cell r="M239">
            <v>34.49</v>
          </cell>
          <cell r="N239">
            <v>8238</v>
          </cell>
        </row>
        <row r="240">
          <cell r="M240">
            <v>38.21</v>
          </cell>
          <cell r="N240">
            <v>9125</v>
          </cell>
        </row>
        <row r="242">
          <cell r="M242">
            <v>48.63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Layout" zoomScaleSheetLayoutView="90" workbookViewId="0" topLeftCell="E10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5"/>
      <c r="X2" s="76"/>
      <c r="Y2" s="76"/>
      <c r="Z2" s="76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9" t="s">
        <v>37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2:28" ht="33" customHeight="1">
      <c r="B7" s="77" t="s">
        <v>45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4"/>
      <c r="AB7" s="4"/>
    </row>
    <row r="8" spans="2:28" ht="18" customHeight="1">
      <c r="B8" s="79" t="s">
        <v>53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4"/>
      <c r="AB8" s="4"/>
    </row>
    <row r="9" spans="2:30" ht="32.25" customHeight="1">
      <c r="B9" s="43" t="s">
        <v>19</v>
      </c>
      <c r="C9" s="55" t="s">
        <v>38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64" t="s">
        <v>39</v>
      </c>
      <c r="P9" s="65"/>
      <c r="Q9" s="65"/>
      <c r="R9" s="66"/>
      <c r="S9" s="66"/>
      <c r="T9" s="67"/>
      <c r="U9" s="59" t="s">
        <v>35</v>
      </c>
      <c r="V9" s="62" t="s">
        <v>36</v>
      </c>
      <c r="W9" s="63" t="s">
        <v>32</v>
      </c>
      <c r="X9" s="63" t="s">
        <v>33</v>
      </c>
      <c r="Y9" s="63" t="s">
        <v>34</v>
      </c>
      <c r="Z9" s="68" t="s">
        <v>47</v>
      </c>
      <c r="AA9" s="4"/>
      <c r="AC9" s="7"/>
      <c r="AD9"/>
    </row>
    <row r="10" spans="2:30" ht="48.75" customHeight="1">
      <c r="B10" s="44"/>
      <c r="C10" s="49" t="s">
        <v>20</v>
      </c>
      <c r="D10" s="49" t="s">
        <v>21</v>
      </c>
      <c r="E10" s="49" t="s">
        <v>22</v>
      </c>
      <c r="F10" s="49" t="s">
        <v>23</v>
      </c>
      <c r="G10" s="49" t="s">
        <v>24</v>
      </c>
      <c r="H10" s="49" t="s">
        <v>25</v>
      </c>
      <c r="I10" s="49" t="s">
        <v>26</v>
      </c>
      <c r="J10" s="49" t="s">
        <v>27</v>
      </c>
      <c r="K10" s="49" t="s">
        <v>28</v>
      </c>
      <c r="L10" s="49" t="s">
        <v>29</v>
      </c>
      <c r="M10" s="46" t="s">
        <v>30</v>
      </c>
      <c r="N10" s="46" t="s">
        <v>31</v>
      </c>
      <c r="O10" s="46" t="s">
        <v>13</v>
      </c>
      <c r="P10" s="52" t="s">
        <v>14</v>
      </c>
      <c r="Q10" s="46" t="s">
        <v>16</v>
      </c>
      <c r="R10" s="46" t="s">
        <v>15</v>
      </c>
      <c r="S10" s="46" t="s">
        <v>17</v>
      </c>
      <c r="T10" s="46" t="s">
        <v>18</v>
      </c>
      <c r="U10" s="60"/>
      <c r="V10" s="50"/>
      <c r="W10" s="63"/>
      <c r="X10" s="63"/>
      <c r="Y10" s="63"/>
      <c r="Z10" s="68"/>
      <c r="AA10" s="4"/>
      <c r="AC10" s="7"/>
      <c r="AD10"/>
    </row>
    <row r="11" spans="2:30" ht="15.75" customHeight="1">
      <c r="B11" s="44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  <c r="N11" s="50"/>
      <c r="O11" s="50"/>
      <c r="P11" s="53"/>
      <c r="Q11" s="47"/>
      <c r="R11" s="50"/>
      <c r="S11" s="50"/>
      <c r="T11" s="50"/>
      <c r="U11" s="60"/>
      <c r="V11" s="50"/>
      <c r="W11" s="63"/>
      <c r="X11" s="63"/>
      <c r="Y11" s="63"/>
      <c r="Z11" s="68"/>
      <c r="AA11" s="4"/>
      <c r="AC11" s="7"/>
      <c r="AD11"/>
    </row>
    <row r="12" spans="2:30" ht="21" customHeight="1">
      <c r="B12" s="45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1"/>
      <c r="N12" s="51"/>
      <c r="O12" s="51"/>
      <c r="P12" s="54"/>
      <c r="Q12" s="48"/>
      <c r="R12" s="51"/>
      <c r="S12" s="51"/>
      <c r="T12" s="51"/>
      <c r="U12" s="61"/>
      <c r="V12" s="51"/>
      <c r="W12" s="63"/>
      <c r="X12" s="63"/>
      <c r="Y12" s="63"/>
      <c r="Z12" s="68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1">
        <f>'[1]Лист1'!$B$234</f>
        <v>90.544</v>
      </c>
      <c r="D16" s="41">
        <f>'[1]Лист1'!$C$234</f>
        <v>4.676</v>
      </c>
      <c r="E16" s="41">
        <f>'[1]Лист1'!$D$234</f>
        <v>1.046</v>
      </c>
      <c r="F16" s="41">
        <f>'[1]Лист1'!$F$234</f>
        <v>0.114</v>
      </c>
      <c r="G16" s="41">
        <f>'[1]Лист1'!$E$234</f>
        <v>0.183</v>
      </c>
      <c r="H16" s="41">
        <f>'[1]Лист1'!$I$234</f>
        <v>0.004</v>
      </c>
      <c r="I16" s="41">
        <f>'[1]Лист1'!$H$234</f>
        <v>0.049</v>
      </c>
      <c r="J16" s="41">
        <f>'[1]Лист1'!$G$234</f>
        <v>0.04</v>
      </c>
      <c r="K16" s="41">
        <f>'[1]Лист1'!$J$234</f>
        <v>0.067</v>
      </c>
      <c r="L16" s="41">
        <f>'[1]Лист1'!$M$234</f>
        <v>0.008</v>
      </c>
      <c r="M16" s="41">
        <f>'[1]Лист1'!$K$234</f>
        <v>1.821</v>
      </c>
      <c r="N16" s="41">
        <f>'[1]Лист1'!$L$234</f>
        <v>1.448</v>
      </c>
      <c r="O16" s="41">
        <f>'[1]Лист1'!$M$238</f>
        <v>0.743</v>
      </c>
      <c r="P16" s="35">
        <f>'[1]Лист1'!$M$239</f>
        <v>34.5</v>
      </c>
      <c r="Q16" s="34">
        <f>'[1]Лист1'!$N$239</f>
        <v>8241</v>
      </c>
      <c r="R16" s="35">
        <f>'[1]Лист1'!$M$240</f>
        <v>38.23</v>
      </c>
      <c r="S16" s="11">
        <f>'[1]Лист1'!$N$240</f>
        <v>9129</v>
      </c>
      <c r="T16" s="35">
        <f>'[1]Лист1'!$M$242</f>
        <v>48.67</v>
      </c>
      <c r="U16" s="11">
        <v>-7.8</v>
      </c>
      <c r="V16" s="11">
        <v>-8.1</v>
      </c>
      <c r="W16" s="18"/>
      <c r="X16" s="11"/>
      <c r="Y16" s="11"/>
      <c r="Z16" s="11"/>
      <c r="AB16" s="14">
        <f t="shared" si="0"/>
        <v>100.00000000000001</v>
      </c>
      <c r="AC16" s="15" t="str">
        <f>IF(AB16=100,"ОК"," ")</f>
        <v>ОК</v>
      </c>
    </row>
    <row r="17" spans="2:29" s="13" customFormat="1" ht="12.75">
      <c r="B17" s="9">
        <v>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5"/>
      <c r="Q17" s="34"/>
      <c r="R17" s="35"/>
      <c r="S17" s="11"/>
      <c r="T17" s="35"/>
      <c r="U17" s="11">
        <v>-8.8</v>
      </c>
      <c r="V17" s="11">
        <v>-8.5</v>
      </c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35"/>
      <c r="Q18" s="34"/>
      <c r="R18" s="35"/>
      <c r="S18" s="11"/>
      <c r="T18" s="35"/>
      <c r="U18" s="11">
        <v>-8.6</v>
      </c>
      <c r="V18" s="10">
        <v>-8</v>
      </c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41">
        <f>'[2]Лист1'!$B$234</f>
        <v>90.447</v>
      </c>
      <c r="D22" s="41">
        <f>'[2]Лист1'!$C$234</f>
        <v>4.73</v>
      </c>
      <c r="E22" s="41">
        <f>'[2]Лист1'!$D$234</f>
        <v>1.102</v>
      </c>
      <c r="F22" s="41">
        <f>'[2]Лист1'!$F$234</f>
        <v>0.12</v>
      </c>
      <c r="G22" s="41">
        <f>'[2]Лист1'!$E$234</f>
        <v>0.192</v>
      </c>
      <c r="H22" s="41">
        <f>'[2]Лист1'!$I$234</f>
        <v>0.004</v>
      </c>
      <c r="I22" s="41">
        <f>'[2]Лист1'!$H$234</f>
        <v>0.05</v>
      </c>
      <c r="J22" s="41">
        <f>'[2]Лист1'!$G$234</f>
        <v>0.042</v>
      </c>
      <c r="K22" s="41">
        <f>'[2]Лист1'!$J$234</f>
        <v>0.066</v>
      </c>
      <c r="L22" s="41">
        <f>'[2]Лист1'!$M$234</f>
        <v>0.009</v>
      </c>
      <c r="M22" s="41">
        <f>'[2]Лист1'!$K$234</f>
        <v>1.86</v>
      </c>
      <c r="N22" s="41">
        <f>'[2]Лист1'!$L$234</f>
        <v>1.378</v>
      </c>
      <c r="O22" s="41">
        <f>'[2]Лист1'!$M$238</f>
        <v>0.744</v>
      </c>
      <c r="P22" s="35">
        <f>'[2]Лист1'!$M$239</f>
        <v>34.57</v>
      </c>
      <c r="Q22" s="34">
        <f>'[2]Лист1'!$N$239</f>
        <v>8258</v>
      </c>
      <c r="R22" s="35">
        <f>'[2]Лист1'!$M$240</f>
        <v>38.3</v>
      </c>
      <c r="S22" s="11">
        <f>'[2]Лист1'!$N$240</f>
        <v>9147</v>
      </c>
      <c r="T22" s="35">
        <f>'[2]Лист1'!$M$242</f>
        <v>48.74</v>
      </c>
      <c r="U22" s="11">
        <v>-7.4</v>
      </c>
      <c r="V22" s="11">
        <v>-9.3</v>
      </c>
      <c r="W22" s="28"/>
      <c r="X22" s="11"/>
      <c r="Y22" s="11"/>
      <c r="Z22" s="11"/>
      <c r="AB22" s="14">
        <f t="shared" si="0"/>
        <v>100.00000000000001</v>
      </c>
      <c r="AC22" s="15"/>
    </row>
    <row r="23" spans="2:29" s="13" customFormat="1" ht="12.75">
      <c r="B23" s="9">
        <v>11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35"/>
      <c r="Q23" s="34"/>
      <c r="R23" s="35"/>
      <c r="S23" s="11"/>
      <c r="T23" s="35"/>
      <c r="U23" s="11">
        <v>-5.9</v>
      </c>
      <c r="V23" s="11">
        <v>-7.3</v>
      </c>
      <c r="W23" s="28" t="s">
        <v>46</v>
      </c>
      <c r="X23" s="11" t="s">
        <v>51</v>
      </c>
      <c r="Y23" s="11" t="s">
        <v>52</v>
      </c>
      <c r="Z23" s="11"/>
      <c r="AB23" s="14">
        <f t="shared" si="0"/>
        <v>0</v>
      </c>
      <c r="AC23" s="15"/>
    </row>
    <row r="24" spans="2:29" s="13" customFormat="1" ht="12.75">
      <c r="B24" s="9">
        <v>12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35"/>
      <c r="Q24" s="34"/>
      <c r="R24" s="35"/>
      <c r="S24" s="11"/>
      <c r="T24" s="35"/>
      <c r="U24" s="11">
        <v>-6.2</v>
      </c>
      <c r="V24" s="11">
        <v>-7.9</v>
      </c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35"/>
      <c r="Q25" s="34"/>
      <c r="R25" s="35"/>
      <c r="S25" s="11"/>
      <c r="T25" s="35"/>
      <c r="U25" s="11">
        <v>-6.5</v>
      </c>
      <c r="V25" s="11">
        <v>-6.9</v>
      </c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41">
        <f>'[3]Лист1'!$B$234</f>
        <v>90.403</v>
      </c>
      <c r="D28" s="41">
        <f>'[3]Лист1'!$C$234</f>
        <v>4.657</v>
      </c>
      <c r="E28" s="41">
        <f>'[3]Лист1'!$D$234</f>
        <v>1.114</v>
      </c>
      <c r="F28" s="41">
        <f>'[3]Лист1'!$F$234</f>
        <v>0.123</v>
      </c>
      <c r="G28" s="41">
        <f>'[3]Лист1'!$E$234</f>
        <v>0.204</v>
      </c>
      <c r="H28" s="41">
        <f>'[3]Лист1'!$I$234</f>
        <v>0.004</v>
      </c>
      <c r="I28" s="41">
        <f>'[3]Лист1'!$H$234</f>
        <v>0.054</v>
      </c>
      <c r="J28" s="41">
        <f>'[3]Лист1'!$G$234</f>
        <v>0.047</v>
      </c>
      <c r="K28" s="41">
        <f>'[3]Лист1'!$J$234</f>
        <v>0.077</v>
      </c>
      <c r="L28" s="41">
        <f>'[3]Лист1'!$M$234</f>
        <v>0.009</v>
      </c>
      <c r="M28" s="41">
        <f>'[3]Лист1'!$K$234</f>
        <v>1.893</v>
      </c>
      <c r="N28" s="41">
        <f>'[3]Лист1'!$L$234</f>
        <v>1.415</v>
      </c>
      <c r="O28" s="41">
        <f>'[3]Лист1'!$M$238</f>
        <v>0.745</v>
      </c>
      <c r="P28" s="35">
        <f>'[3]Лист1'!$M$239</f>
        <v>34.57</v>
      </c>
      <c r="Q28" s="34">
        <f>'[3]Лист1'!$N$239</f>
        <v>8257</v>
      </c>
      <c r="R28" s="35">
        <f>'[3]Лист1'!$M$240</f>
        <v>38.3</v>
      </c>
      <c r="S28" s="11">
        <f>'[3]Лист1'!$N$240</f>
        <v>9146</v>
      </c>
      <c r="T28" s="35">
        <f>'[3]Лист1'!$M$242</f>
        <v>48.7</v>
      </c>
      <c r="U28" s="11">
        <v>-7.7</v>
      </c>
      <c r="V28" s="11">
        <v>-7.5</v>
      </c>
      <c r="W28" s="12"/>
      <c r="X28" s="11"/>
      <c r="Y28" s="11"/>
      <c r="Z28" s="17"/>
      <c r="AB28" s="14">
        <f t="shared" si="0"/>
        <v>100.00000000000001</v>
      </c>
      <c r="AC28" s="15" t="str">
        <f>IF(AB28=100,"ОК"," ")</f>
        <v>ОК</v>
      </c>
    </row>
    <row r="29" spans="2:29" s="13" customFormat="1" ht="12.75">
      <c r="B29" s="16">
        <v>17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35"/>
      <c r="Q29" s="34"/>
      <c r="R29" s="35"/>
      <c r="S29" s="11"/>
      <c r="T29" s="35"/>
      <c r="U29" s="11">
        <v>-8.5</v>
      </c>
      <c r="V29" s="10">
        <v>-9</v>
      </c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35"/>
      <c r="Q30" s="34"/>
      <c r="R30" s="35"/>
      <c r="S30" s="11"/>
      <c r="T30" s="35"/>
      <c r="U30" s="11">
        <v>-8.8</v>
      </c>
      <c r="V30" s="11">
        <v>-10.3</v>
      </c>
      <c r="W30" s="12"/>
      <c r="X30" s="11"/>
      <c r="Y30" s="11"/>
      <c r="Z30" s="17"/>
      <c r="AB30" s="14">
        <f t="shared" si="0"/>
        <v>0</v>
      </c>
      <c r="AC30" s="15"/>
    </row>
    <row r="31" spans="2:29" s="13" customFormat="1" ht="12.75">
      <c r="B31" s="16">
        <v>19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35"/>
      <c r="Q31" s="34"/>
      <c r="R31" s="35"/>
      <c r="S31" s="11"/>
      <c r="T31" s="35"/>
      <c r="U31" s="11">
        <v>-9.3</v>
      </c>
      <c r="V31" s="11">
        <v>-9.7</v>
      </c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35"/>
      <c r="Q32" s="34"/>
      <c r="R32" s="35"/>
      <c r="S32" s="11"/>
      <c r="T32" s="35"/>
      <c r="U32" s="11">
        <v>-11.7</v>
      </c>
      <c r="V32" s="11">
        <v>-11.5</v>
      </c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41">
        <f>'[4]Лист1'!$B$234</f>
        <v>90.48</v>
      </c>
      <c r="D35" s="41">
        <f>'[4]Лист1'!$C$234</f>
        <v>4.652</v>
      </c>
      <c r="E35" s="41">
        <f>'[4]Лист1'!$D$234</f>
        <v>1.074</v>
      </c>
      <c r="F35" s="41">
        <f>'[4]Лист1'!$F$234</f>
        <v>0.115</v>
      </c>
      <c r="G35" s="41">
        <f>'[4]Лист1'!$E$234</f>
        <v>0.185</v>
      </c>
      <c r="H35" s="41">
        <f>'[4]Лист1'!$I$234</f>
        <v>0.004</v>
      </c>
      <c r="I35" s="41">
        <f>'[4]Лист1'!$H$234</f>
        <v>0.049</v>
      </c>
      <c r="J35" s="41">
        <f>'[4]Лист1'!$G$234</f>
        <v>0.044</v>
      </c>
      <c r="K35" s="41">
        <f>'[4]Лист1'!$J$234</f>
        <v>0.065</v>
      </c>
      <c r="L35" s="41">
        <f>'[4]Лист1'!$M$234</f>
        <v>0.01</v>
      </c>
      <c r="M35" s="41">
        <f>'[4]Лист1'!$K$234</f>
        <v>1.88</v>
      </c>
      <c r="N35" s="41">
        <f>'[4]Лист1'!$L$234</f>
        <v>1.442</v>
      </c>
      <c r="O35" s="41">
        <f>'[4]Лист1'!$M$238</f>
        <v>0.744</v>
      </c>
      <c r="P35" s="35">
        <f>'[4]Лист1'!$M$239</f>
        <v>34.5</v>
      </c>
      <c r="Q35" s="34">
        <f>'[4]Лист1'!$N$239</f>
        <v>8240</v>
      </c>
      <c r="R35" s="35">
        <f>'[4]Лист1'!$M$240</f>
        <v>38.22</v>
      </c>
      <c r="S35" s="11">
        <f>'[4]Лист1'!$N$240</f>
        <v>9127</v>
      </c>
      <c r="T35" s="35">
        <f>'[4]Лист1'!$M$242</f>
        <v>48.64</v>
      </c>
      <c r="U35" s="11">
        <v>-9.9</v>
      </c>
      <c r="V35" s="11">
        <v>-9.7</v>
      </c>
      <c r="W35" s="28"/>
      <c r="X35" s="11"/>
      <c r="Y35" s="11"/>
      <c r="Z35" s="17"/>
      <c r="AB35" s="14">
        <f t="shared" si="0"/>
        <v>100</v>
      </c>
      <c r="AC35" s="15"/>
    </row>
    <row r="36" spans="2:29" s="13" customFormat="1" ht="12.75">
      <c r="B36" s="16">
        <v>24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35"/>
      <c r="Q36" s="17"/>
      <c r="R36" s="35"/>
      <c r="S36" s="11"/>
      <c r="T36" s="35"/>
      <c r="U36" s="11">
        <v>-10.7</v>
      </c>
      <c r="V36" s="11">
        <v>-10.7</v>
      </c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35"/>
      <c r="Q37" s="34"/>
      <c r="R37" s="35"/>
      <c r="S37" s="11"/>
      <c r="T37" s="35"/>
      <c r="U37" s="11">
        <v>-11.2</v>
      </c>
      <c r="V37" s="11">
        <v>-10.9</v>
      </c>
      <c r="W37" s="28"/>
      <c r="X37" s="11"/>
      <c r="Y37" s="11"/>
      <c r="Z37" s="1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35"/>
      <c r="Q38" s="17"/>
      <c r="R38" s="10"/>
      <c r="S38" s="11"/>
      <c r="T38" s="35"/>
      <c r="U38" s="11">
        <v>-9.4</v>
      </c>
      <c r="V38" s="11">
        <v>-9.3</v>
      </c>
      <c r="W38" s="28"/>
      <c r="X38" s="11"/>
      <c r="Y38" s="11"/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35"/>
      <c r="Q39" s="17"/>
      <c r="R39" s="10"/>
      <c r="S39" s="11"/>
      <c r="T39" s="35"/>
      <c r="U39" s="11">
        <v>-9.8</v>
      </c>
      <c r="V39" s="11">
        <v>-9.4</v>
      </c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41">
        <f>'[5]Лист1'!$B$234</f>
        <v>90.516</v>
      </c>
      <c r="D42" s="41">
        <f>'[5]Лист1'!$C$234</f>
        <v>4.598</v>
      </c>
      <c r="E42" s="41">
        <f>'[5]Лист1'!$D$234</f>
        <v>1.071</v>
      </c>
      <c r="F42" s="41">
        <f>'[5]Лист1'!$F$234</f>
        <v>0.115</v>
      </c>
      <c r="G42" s="41">
        <f>'[5]Лист1'!$E$234</f>
        <v>0.186</v>
      </c>
      <c r="H42" s="41">
        <f>'[5]Лист1'!$I$234</f>
        <v>0.004</v>
      </c>
      <c r="I42" s="41">
        <f>'[5]Лист1'!$H$234</f>
        <v>0.051</v>
      </c>
      <c r="J42" s="41">
        <f>'[5]Лист1'!$G$234</f>
        <v>0.042</v>
      </c>
      <c r="K42" s="41">
        <f>'[5]Лист1'!$J$234</f>
        <v>0.074</v>
      </c>
      <c r="L42" s="41">
        <f>'[5]Лист1'!$M$234</f>
        <v>0.009</v>
      </c>
      <c r="M42" s="41">
        <f>'[5]Лист1'!$K$234</f>
        <v>1.911</v>
      </c>
      <c r="N42" s="41">
        <f>'[5]Лист1'!$L$234</f>
        <v>1.423</v>
      </c>
      <c r="O42" s="41">
        <f>'[5]Лист1'!$M$238</f>
        <v>0.744</v>
      </c>
      <c r="P42" s="35">
        <f>'[5]Лист1'!$M$239</f>
        <v>34.49</v>
      </c>
      <c r="Q42" s="34">
        <f>'[5]Лист1'!$N$239</f>
        <v>8238</v>
      </c>
      <c r="R42" s="35">
        <f>'[5]Лист1'!$M$240</f>
        <v>38.21</v>
      </c>
      <c r="S42" s="11">
        <f>'[5]Лист1'!$N$240</f>
        <v>9125</v>
      </c>
      <c r="T42" s="35">
        <f>'[5]Лист1'!$M$242</f>
        <v>48.63</v>
      </c>
      <c r="U42" s="11">
        <v>-8.4</v>
      </c>
      <c r="V42" s="11">
        <v>-7.6</v>
      </c>
      <c r="W42" s="28"/>
      <c r="X42" s="12"/>
      <c r="Y42" s="12"/>
      <c r="Z42" s="30"/>
      <c r="AB42" s="14">
        <f t="shared" si="0"/>
        <v>100.00000000000001</v>
      </c>
      <c r="AC42" s="15" t="str">
        <f>IF(AB42=100,"ОК"," ")</f>
        <v>ОК</v>
      </c>
    </row>
    <row r="43" spans="2:29" s="13" customFormat="1" ht="12" customHeight="1">
      <c r="B43" s="16">
        <v>31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35"/>
      <c r="Q43" s="17"/>
      <c r="R43" s="10"/>
      <c r="S43" s="11"/>
      <c r="T43" s="35"/>
      <c r="U43" s="11">
        <v>-8.6</v>
      </c>
      <c r="V43" s="11">
        <v>-7.4</v>
      </c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38"/>
      <c r="Q44" s="38"/>
      <c r="R44" s="38"/>
      <c r="S44" s="71" t="s">
        <v>48</v>
      </c>
      <c r="T44" s="71"/>
      <c r="U44" s="71"/>
      <c r="V44" s="71"/>
      <c r="W44" s="71"/>
      <c r="X44" s="71"/>
      <c r="Y44" s="72"/>
      <c r="Z44" s="39">
        <v>63.568</v>
      </c>
      <c r="AB44" s="5"/>
      <c r="AC44" s="6"/>
      <c r="AD44"/>
    </row>
    <row r="45" spans="3:25" ht="12.7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73" t="s">
        <v>49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31"/>
      <c r="S47" s="74" t="s">
        <v>54</v>
      </c>
      <c r="T47" s="74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40" t="s">
        <v>50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74" t="s">
        <v>55</v>
      </c>
      <c r="T49" s="74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  <mergeCell ref="W9:W12"/>
    <mergeCell ref="Z9:Z12"/>
    <mergeCell ref="G10:G12"/>
    <mergeCell ref="C6:AB6"/>
    <mergeCell ref="X9:X12"/>
    <mergeCell ref="E10:E12"/>
    <mergeCell ref="F10:F12"/>
    <mergeCell ref="K10:K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B9:B12"/>
    <mergeCell ref="Q10:Q12"/>
    <mergeCell ref="I10:I12"/>
    <mergeCell ref="M10:M12"/>
    <mergeCell ref="L10:L12"/>
    <mergeCell ref="P10:P12"/>
    <mergeCell ref="C9:N9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2016-02-25T07:11:03Z</cp:lastPrinted>
  <dcterms:created xsi:type="dcterms:W3CDTF">2010-01-29T08:37:16Z</dcterms:created>
  <dcterms:modified xsi:type="dcterms:W3CDTF">2016-06-06T06:46:28Z</dcterms:modified>
  <cp:category/>
  <cp:version/>
  <cp:contentType/>
  <cp:contentStatus/>
</cp:coreProperties>
</file>