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'Лист1'!$B$1:$Z$51</definedName>
  </definedNames>
  <calcPr fullCalcOnLoad="1"/>
</workbook>
</file>

<file path=xl/sharedStrings.xml><?xml version="1.0" encoding="utf-8"?>
<sst xmlns="http://schemas.openxmlformats.org/spreadsheetml/2006/main" count="50" uniqueCount="45">
  <si>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</si>
  <si>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</si>
  <si>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</si>
  <si>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</si>
  <si>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</si>
  <si>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</si>
  <si>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зоряння нижча кКал/м³</t>
  </si>
  <si>
    <t>Теплота згоряння вища кКал/м³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</si>
  <si>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</si>
  <si>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</si>
  <si>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</si>
  <si>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</si>
  <si>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</si>
  <si>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</si>
  <si>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</si>
  <si>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</si>
  <si>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</si>
  <si>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</si>
  <si>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</si>
  <si>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</si>
  <si>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</si>
  <si>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</si>
  <si>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</si>
  <si>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</si>
  <si>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</si>
  <si>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</si>
  <si>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</si>
  <si>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</si>
  <si>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</si>
  <si>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</si>
  <si>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</si>
  <si>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"УМГ"ПРИКАРПАТТРАНСГАЗ"</t>
  </si>
  <si>
    <r>
      <t>Свідоцтво про атестацію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№ РО -159/2014 </t>
    </r>
    <r>
      <rPr>
        <sz val="8"/>
        <rFont val="Arial"/>
        <family val="2"/>
      </rPr>
      <t xml:space="preserve"> дійсне до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17.09.2017 р.</t>
    </r>
  </si>
  <si>
    <t xml:space="preserve">Березівський п/м Одеське ЛВУМГ </t>
  </si>
  <si>
    <t>число Воббе вище МДж/м3</t>
  </si>
  <si>
    <r>
      <t>з газопроводу</t>
    </r>
    <r>
      <rPr>
        <u val="single"/>
        <sz val="10"/>
        <rFont val="Arial"/>
        <family val="2"/>
      </rPr>
      <t xml:space="preserve"> ШДКРІ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01 .04. 2016 р.</t>
    </r>
    <r>
      <rPr>
        <sz val="10"/>
        <rFont val="Arial"/>
        <family val="2"/>
      </rPr>
      <t xml:space="preserve"> по</t>
    </r>
    <r>
      <rPr>
        <u val="single"/>
        <sz val="10"/>
        <rFont val="Arial"/>
        <family val="2"/>
      </rPr>
      <t xml:space="preserve"> 30.04.2016 р.</t>
    </r>
  </si>
  <si>
    <t xml:space="preserve">Добова витрата газу, тис м3                      </t>
  </si>
  <si>
    <r>
      <t xml:space="preserve">переданого </t>
    </r>
    <r>
      <rPr>
        <b/>
        <u val="single"/>
        <sz val="10"/>
        <rFont val="Arial"/>
        <family val="2"/>
      </rPr>
      <t>Одеським ЛВУМГ</t>
    </r>
    <r>
      <rPr>
        <sz val="10"/>
        <rFont val="Arial"/>
        <family val="2"/>
      </rPr>
      <t xml:space="preserve">  та прийнятого</t>
    </r>
    <r>
      <rPr>
        <b/>
        <u val="single"/>
        <sz val="10"/>
        <rFont val="Arial"/>
        <family val="2"/>
      </rPr>
      <t xml:space="preserve"> ПАТ "Одесагаз"</t>
    </r>
    <r>
      <rPr>
        <sz val="10"/>
        <rFont val="Arial"/>
        <family val="2"/>
      </rPr>
      <t xml:space="preserve"> з газопроводу ШДКРІ за період з 01 .05. 2016 р. по 31.05.2016 р.</t>
    </r>
  </si>
  <si>
    <t xml:space="preserve">Начальник Одеського ЛВУМГ                                                                                    Девдера Б.П.                                                                                      31.05.2016р   </t>
  </si>
  <si>
    <t xml:space="preserve">Хімік ВХАЛ  ГКС "Березівка"                                                                                   Тимошевська Л.М.                                                                              31.05 .2016р   </t>
  </si>
  <si>
    <t>теплота зоряння нижча  МДж/м³</t>
  </si>
  <si>
    <t xml:space="preserve">Теплота згоряння вища МДж/м³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</si>
  <si>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>0,1</t>
    </r>
  </si>
  <si>
    <t>відсутні</t>
  </si>
  <si>
    <t>Сумарне значення за місяць,тис.м3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</si>
</sst>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</numFmts>
  <fonts count="5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77" fontId="1" fillId="0" borderId="13" xfId="0" applyNumberFormat="1" applyFont="1" applyBorder="1" applyAlignment="1">
      <alignment horizontal="right" vertical="center" wrapText="1"/>
    </xf>
    <xf numFmtId="177" fontId="1" fillId="0" borderId="14" xfId="0" applyNumberFormat="1" applyFont="1" applyBorder="1" applyAlignment="1">
      <alignment horizontal="right" vertical="center" wrapText="1"/>
    </xf>
    <xf numFmtId="177" fontId="1" fillId="0" borderId="15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20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21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="90" zoomScaleNormal="90" zoomScaleSheetLayoutView="90" workbookViewId="0" topLeftCell="A7">
      <selection activeCell="Z47" sqref="Z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2.2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28" t="s">
        <v>33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63" t="s">
        <v>26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26"/>
      <c r="AA6" s="27"/>
    </row>
    <row r="7" spans="2:27" ht="38.25" customHeight="1">
      <c r="B7" s="57" t="s">
        <v>37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3" customHeight="1" hidden="1">
      <c r="B8" s="59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46" t="s">
        <v>8</v>
      </c>
      <c r="C9" s="52" t="s">
        <v>27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64" t="s">
        <v>28</v>
      </c>
      <c r="P9" s="65"/>
      <c r="Q9" s="65"/>
      <c r="R9" s="66"/>
      <c r="S9" s="66"/>
      <c r="T9" s="67"/>
      <c r="U9" s="42" t="s">
        <v>24</v>
      </c>
      <c r="V9" s="45" t="s">
        <v>25</v>
      </c>
      <c r="W9" s="34" t="s">
        <v>21</v>
      </c>
      <c r="X9" s="34" t="s">
        <v>22</v>
      </c>
      <c r="Y9" s="34" t="s">
        <v>23</v>
      </c>
      <c r="Z9" s="39" t="s">
        <v>36</v>
      </c>
      <c r="AB9" s="7"/>
      <c r="AC9"/>
    </row>
    <row r="10" spans="2:29" ht="48.75" customHeight="1">
      <c r="B10" s="47"/>
      <c r="C10" s="35" t="s">
        <v>9</v>
      </c>
      <c r="D10" s="35" t="s">
        <v>10</v>
      </c>
      <c r="E10" s="35" t="s">
        <v>11</v>
      </c>
      <c r="F10" s="35" t="s">
        <v>12</v>
      </c>
      <c r="G10" s="35" t="s">
        <v>13</v>
      </c>
      <c r="H10" s="35" t="s">
        <v>14</v>
      </c>
      <c r="I10" s="35" t="s">
        <v>15</v>
      </c>
      <c r="J10" s="35" t="s">
        <v>16</v>
      </c>
      <c r="K10" s="35" t="s">
        <v>17</v>
      </c>
      <c r="L10" s="35" t="s">
        <v>18</v>
      </c>
      <c r="M10" s="36" t="s">
        <v>19</v>
      </c>
      <c r="N10" s="36" t="s">
        <v>20</v>
      </c>
      <c r="O10" s="36" t="s">
        <v>5</v>
      </c>
      <c r="P10" s="49" t="s">
        <v>40</v>
      </c>
      <c r="Q10" s="36" t="s">
        <v>6</v>
      </c>
      <c r="R10" s="36" t="s">
        <v>41</v>
      </c>
      <c r="S10" s="36" t="s">
        <v>7</v>
      </c>
      <c r="T10" s="36" t="s">
        <v>34</v>
      </c>
      <c r="U10" s="43"/>
      <c r="V10" s="37"/>
      <c r="W10" s="34"/>
      <c r="X10" s="34"/>
      <c r="Y10" s="34"/>
      <c r="Z10" s="39"/>
      <c r="AB10" s="7"/>
      <c r="AC10"/>
    </row>
    <row r="11" spans="2:29" ht="15.75" customHeight="1">
      <c r="B11" s="47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7"/>
      <c r="N11" s="37"/>
      <c r="O11" s="37"/>
      <c r="P11" s="50"/>
      <c r="Q11" s="61"/>
      <c r="R11" s="37"/>
      <c r="S11" s="37"/>
      <c r="T11" s="37"/>
      <c r="U11" s="43"/>
      <c r="V11" s="37"/>
      <c r="W11" s="34"/>
      <c r="X11" s="34"/>
      <c r="Y11" s="34"/>
      <c r="Z11" s="39"/>
      <c r="AB11" s="7"/>
      <c r="AC11"/>
    </row>
    <row r="12" spans="2:29" ht="28.5" customHeight="1">
      <c r="B12" s="48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8"/>
      <c r="O12" s="38"/>
      <c r="P12" s="51"/>
      <c r="Q12" s="62"/>
      <c r="R12" s="38"/>
      <c r="S12" s="38"/>
      <c r="T12" s="38"/>
      <c r="U12" s="44"/>
      <c r="V12" s="38"/>
      <c r="W12" s="34"/>
      <c r="X12" s="34"/>
      <c r="Y12" s="34"/>
      <c r="Z12" s="39"/>
      <c r="AB12" s="7"/>
      <c r="AC12"/>
    </row>
    <row r="13" spans="2:28" s="11" customFormat="1" ht="12.75">
      <c r="B13" s="8">
        <v>1</v>
      </c>
      <c r="C13" s="15">
        <v>95.2376</v>
      </c>
      <c r="D13" s="15">
        <v>2.6043</v>
      </c>
      <c r="E13" s="15">
        <v>0.8347</v>
      </c>
      <c r="F13" s="15">
        <v>0.1283</v>
      </c>
      <c r="G13" s="15">
        <v>0.1393</v>
      </c>
      <c r="H13" s="15">
        <v>0.0003</v>
      </c>
      <c r="I13" s="15">
        <v>0.0296</v>
      </c>
      <c r="J13" s="15">
        <v>0.0216</v>
      </c>
      <c r="K13" s="15">
        <v>0.014</v>
      </c>
      <c r="L13" s="15">
        <v>0.0078</v>
      </c>
      <c r="M13" s="15">
        <v>0.7626</v>
      </c>
      <c r="N13" s="15">
        <v>0.2199</v>
      </c>
      <c r="O13" s="15">
        <v>0.706</v>
      </c>
      <c r="P13" s="29">
        <v>34.4939</v>
      </c>
      <c r="Q13" s="30">
        <v>8238.73</v>
      </c>
      <c r="R13" s="29">
        <v>38.24</v>
      </c>
      <c r="S13" s="30">
        <v>9133.54</v>
      </c>
      <c r="T13" s="29">
        <v>49.946</v>
      </c>
      <c r="U13" s="9">
        <v>-14.1</v>
      </c>
      <c r="V13" s="9"/>
      <c r="W13" s="16"/>
      <c r="X13" s="9"/>
      <c r="Y13" s="9"/>
      <c r="Z13" s="69">
        <v>2418856.1</v>
      </c>
      <c r="AA13" s="12">
        <f aca="true" t="shared" si="0" ref="AA13:AA23">SUM(C13:K13)+M13+N13+L13</f>
        <v>100</v>
      </c>
      <c r="AB13" s="13" t="str">
        <f>IF(AA13=100,"ОК"," ")</f>
        <v>ОК</v>
      </c>
    </row>
    <row r="14" spans="2:28" s="11" customFormat="1" ht="12.75">
      <c r="B14" s="8">
        <v>2</v>
      </c>
      <c r="C14" s="15">
        <v>94.9248</v>
      </c>
      <c r="D14" s="15">
        <v>2.8074</v>
      </c>
      <c r="E14" s="15">
        <v>0.9135</v>
      </c>
      <c r="F14" s="15">
        <v>0.1421</v>
      </c>
      <c r="G14" s="15">
        <v>0.1543</v>
      </c>
      <c r="H14" s="15">
        <v>0.0006</v>
      </c>
      <c r="I14" s="15">
        <v>0.0321</v>
      </c>
      <c r="J14" s="15">
        <v>0.0234</v>
      </c>
      <c r="K14" s="15">
        <v>0.0146</v>
      </c>
      <c r="L14" s="15">
        <v>0.0077</v>
      </c>
      <c r="M14" s="15">
        <v>0.7367</v>
      </c>
      <c r="N14" s="15">
        <v>0.2427</v>
      </c>
      <c r="O14" s="15">
        <v>0.7089</v>
      </c>
      <c r="P14" s="29">
        <v>34.617</v>
      </c>
      <c r="Q14" s="30">
        <v>8268.18</v>
      </c>
      <c r="R14" s="29">
        <v>38.372</v>
      </c>
      <c r="S14" s="30">
        <v>9165.09</v>
      </c>
      <c r="T14" s="29">
        <v>50.02</v>
      </c>
      <c r="U14" s="9">
        <v>-14</v>
      </c>
      <c r="V14" s="9"/>
      <c r="W14" s="20"/>
      <c r="X14" s="9"/>
      <c r="Y14" s="9"/>
      <c r="Z14" s="69">
        <v>2415966.1</v>
      </c>
      <c r="AA14" s="12">
        <f t="shared" si="0"/>
        <v>99.99990000000001</v>
      </c>
      <c r="AB14" s="13" t="str">
        <f>IF(AA14=100,"ОК"," ")</f>
        <v> </v>
      </c>
    </row>
    <row r="15" spans="2:28" s="11" customFormat="1" ht="12.75">
      <c r="B15" s="8">
        <v>3</v>
      </c>
      <c r="C15" s="15">
        <v>95.1577</v>
      </c>
      <c r="D15" s="15">
        <v>2.6748</v>
      </c>
      <c r="E15" s="15">
        <v>0.8728</v>
      </c>
      <c r="F15" s="15">
        <v>0.1343</v>
      </c>
      <c r="G15" s="15">
        <v>0.1465</v>
      </c>
      <c r="H15" s="15">
        <v>0.0003</v>
      </c>
      <c r="I15" s="15">
        <v>0.0315</v>
      </c>
      <c r="J15" s="15">
        <v>0.0228</v>
      </c>
      <c r="K15" s="15">
        <v>0.0181</v>
      </c>
      <c r="L15" s="15">
        <v>0.0076</v>
      </c>
      <c r="M15" s="15">
        <v>0.7059</v>
      </c>
      <c r="N15" s="15">
        <v>0.2278</v>
      </c>
      <c r="O15" s="15">
        <v>0.7071</v>
      </c>
      <c r="P15" s="29">
        <v>34.567</v>
      </c>
      <c r="Q15" s="30">
        <v>8256</v>
      </c>
      <c r="R15" s="29">
        <v>38.3197</v>
      </c>
      <c r="S15" s="30">
        <v>9152.5</v>
      </c>
      <c r="T15" s="9">
        <v>50.01</v>
      </c>
      <c r="U15" s="9">
        <v>-14.1</v>
      </c>
      <c r="V15" s="9"/>
      <c r="W15" s="16"/>
      <c r="X15" s="9"/>
      <c r="Y15" s="9"/>
      <c r="Z15" s="69">
        <v>2495802.6</v>
      </c>
      <c r="AA15" s="12">
        <f t="shared" si="0"/>
        <v>100.0001</v>
      </c>
      <c r="AB15" s="13" t="str">
        <f>IF(AA15=100,"ОК"," ")</f>
        <v> </v>
      </c>
    </row>
    <row r="16" spans="2:28" s="11" customFormat="1" ht="12.75">
      <c r="B16" s="8">
        <v>4</v>
      </c>
      <c r="C16" s="15">
        <v>95.1652</v>
      </c>
      <c r="D16" s="15">
        <v>2.6785</v>
      </c>
      <c r="E16" s="15">
        <v>0.8744</v>
      </c>
      <c r="F16" s="15">
        <v>0.1362</v>
      </c>
      <c r="G16" s="15">
        <v>0.1482</v>
      </c>
      <c r="H16" s="15">
        <v>0.0004</v>
      </c>
      <c r="I16" s="15">
        <v>0.0313</v>
      </c>
      <c r="J16" s="15">
        <v>0.023</v>
      </c>
      <c r="K16" s="15">
        <v>0.015</v>
      </c>
      <c r="L16" s="15">
        <v>0.0074</v>
      </c>
      <c r="M16" s="15">
        <v>0.6965</v>
      </c>
      <c r="N16" s="15">
        <v>0.2238</v>
      </c>
      <c r="O16" s="15">
        <v>0.707</v>
      </c>
      <c r="P16" s="29">
        <v>34.5725</v>
      </c>
      <c r="Q16" s="30">
        <v>8257.5</v>
      </c>
      <c r="R16" s="29">
        <v>38.3254</v>
      </c>
      <c r="S16" s="30">
        <v>9153.87</v>
      </c>
      <c r="T16" s="9">
        <v>50.02</v>
      </c>
      <c r="U16" s="9">
        <v>-14.6</v>
      </c>
      <c r="V16" s="9"/>
      <c r="W16" s="16"/>
      <c r="X16" s="9"/>
      <c r="Y16" s="9"/>
      <c r="Z16" s="69">
        <v>2607931.1</v>
      </c>
      <c r="AA16" s="12">
        <f t="shared" si="0"/>
        <v>99.9999</v>
      </c>
      <c r="AB16" s="13" t="str">
        <f>IF(AA16=100,"ОК"," ")</f>
        <v> </v>
      </c>
    </row>
    <row r="17" spans="2:28" s="11" customFormat="1" ht="12.75">
      <c r="B17" s="8">
        <v>5</v>
      </c>
      <c r="C17" s="15">
        <v>95.2503</v>
      </c>
      <c r="D17" s="15">
        <v>2.6156</v>
      </c>
      <c r="E17" s="15">
        <v>0.8497</v>
      </c>
      <c r="F17" s="15">
        <v>0.1326</v>
      </c>
      <c r="G17" s="15">
        <v>0.1444</v>
      </c>
      <c r="H17" s="15">
        <v>0.0004</v>
      </c>
      <c r="I17" s="15">
        <v>0.0306</v>
      </c>
      <c r="J17" s="15">
        <v>0.0222</v>
      </c>
      <c r="K17" s="15">
        <v>0.0178</v>
      </c>
      <c r="L17" s="15">
        <v>0.0076</v>
      </c>
      <c r="M17" s="15">
        <v>0.7095</v>
      </c>
      <c r="N17" s="15">
        <v>0.2192</v>
      </c>
      <c r="O17" s="15">
        <v>0.7063</v>
      </c>
      <c r="P17" s="29">
        <v>34.54</v>
      </c>
      <c r="Q17" s="30">
        <v>8248.98</v>
      </c>
      <c r="R17" s="29">
        <v>38.2869</v>
      </c>
      <c r="S17" s="30">
        <v>9144.67</v>
      </c>
      <c r="T17" s="29">
        <v>49.9974</v>
      </c>
      <c r="U17" s="9">
        <v>-15.1</v>
      </c>
      <c r="V17" s="9"/>
      <c r="W17" s="19"/>
      <c r="X17" s="9"/>
      <c r="Y17" s="9"/>
      <c r="Z17" s="69">
        <v>2618754</v>
      </c>
      <c r="AA17" s="12">
        <f t="shared" si="0"/>
        <v>99.9999</v>
      </c>
      <c r="AB17" s="13" t="str">
        <f>IF(AA17=100,"ОК"," ")</f>
        <v> </v>
      </c>
    </row>
    <row r="18" spans="2:28" s="11" customFormat="1" ht="12.75">
      <c r="B18" s="8">
        <v>6</v>
      </c>
      <c r="C18" s="15">
        <v>95.0711</v>
      </c>
      <c r="D18" s="15">
        <v>2.7269</v>
      </c>
      <c r="E18" s="15">
        <v>0.8961</v>
      </c>
      <c r="F18" s="15">
        <v>0.1376</v>
      </c>
      <c r="G18" s="15">
        <v>0.1492</v>
      </c>
      <c r="H18" s="15">
        <v>0.0009</v>
      </c>
      <c r="I18" s="15">
        <v>0.0321</v>
      </c>
      <c r="J18" s="15">
        <v>0.0237</v>
      </c>
      <c r="K18" s="15">
        <v>0.0166</v>
      </c>
      <c r="L18" s="15">
        <v>0.0084</v>
      </c>
      <c r="M18" s="15">
        <v>0.7132</v>
      </c>
      <c r="N18" s="15">
        <v>0.2244</v>
      </c>
      <c r="O18" s="15">
        <v>0.7078</v>
      </c>
      <c r="P18" s="29">
        <v>34.6</v>
      </c>
      <c r="Q18" s="30">
        <v>8263</v>
      </c>
      <c r="R18" s="29">
        <v>38.35</v>
      </c>
      <c r="S18" s="9">
        <v>9160</v>
      </c>
      <c r="T18" s="29">
        <v>50.03</v>
      </c>
      <c r="U18" s="9">
        <v>-15.3</v>
      </c>
      <c r="V18" s="9"/>
      <c r="W18" s="19"/>
      <c r="X18" s="9"/>
      <c r="Y18" s="9"/>
      <c r="Z18" s="69">
        <v>2590310.5</v>
      </c>
      <c r="AA18" s="12">
        <f t="shared" si="0"/>
        <v>100.0002</v>
      </c>
      <c r="AB18" s="13"/>
    </row>
    <row r="19" spans="2:28" s="11" customFormat="1" ht="12.75">
      <c r="B19" s="8">
        <v>7</v>
      </c>
      <c r="C19" s="15">
        <v>94.9914</v>
      </c>
      <c r="D19" s="15">
        <v>2.746</v>
      </c>
      <c r="E19" s="15">
        <v>0.9059</v>
      </c>
      <c r="F19" s="15">
        <v>0.1386</v>
      </c>
      <c r="G19" s="15">
        <v>0.1564</v>
      </c>
      <c r="H19" s="15">
        <v>0.0005</v>
      </c>
      <c r="I19" s="15">
        <v>0.0341</v>
      </c>
      <c r="J19" s="15">
        <v>0.0254</v>
      </c>
      <c r="K19" s="15">
        <v>0.0229</v>
      </c>
      <c r="L19" s="15">
        <v>0.0079</v>
      </c>
      <c r="M19" s="15">
        <v>0.7368</v>
      </c>
      <c r="N19" s="15">
        <v>0.2342</v>
      </c>
      <c r="O19" s="15">
        <v>0.7087</v>
      </c>
      <c r="P19" s="29">
        <v>34.6134</v>
      </c>
      <c r="Q19" s="30">
        <v>8267.27</v>
      </c>
      <c r="R19" s="29">
        <v>38.3685</v>
      </c>
      <c r="S19" s="30">
        <v>9164.16</v>
      </c>
      <c r="T19" s="29">
        <v>50.02</v>
      </c>
      <c r="U19" s="9">
        <v>-15.3</v>
      </c>
      <c r="V19" s="9"/>
      <c r="W19" s="19"/>
      <c r="X19" s="9"/>
      <c r="Y19" s="9"/>
      <c r="Z19" s="69">
        <v>2551961.2</v>
      </c>
      <c r="AA19" s="12">
        <f t="shared" si="0"/>
        <v>100.00010000000002</v>
      </c>
      <c r="AB19" s="13"/>
    </row>
    <row r="20" spans="2:28" s="11" customFormat="1" ht="12.75">
      <c r="B20" s="8">
        <v>8</v>
      </c>
      <c r="C20" s="15">
        <v>94.9003</v>
      </c>
      <c r="D20" s="15">
        <v>2.7965</v>
      </c>
      <c r="E20" s="15">
        <v>0.9164</v>
      </c>
      <c r="F20" s="15">
        <v>0.1397</v>
      </c>
      <c r="G20" s="15">
        <v>0.1533</v>
      </c>
      <c r="H20" s="15">
        <v>0.0005</v>
      </c>
      <c r="I20" s="15">
        <v>0.0328</v>
      </c>
      <c r="J20" s="15">
        <v>0.0243</v>
      </c>
      <c r="K20" s="15">
        <v>0.0208</v>
      </c>
      <c r="L20" s="15">
        <v>0.0083</v>
      </c>
      <c r="M20" s="15">
        <v>0.7648</v>
      </c>
      <c r="N20" s="15">
        <v>0.242</v>
      </c>
      <c r="O20" s="15">
        <v>0.7092</v>
      </c>
      <c r="P20" s="29">
        <v>34.61</v>
      </c>
      <c r="Q20" s="30">
        <v>8267</v>
      </c>
      <c r="R20" s="29">
        <v>38.37</v>
      </c>
      <c r="S20" s="9">
        <v>9164</v>
      </c>
      <c r="T20" s="29">
        <v>50</v>
      </c>
      <c r="U20" s="9">
        <v>-15.4</v>
      </c>
      <c r="V20" s="9"/>
      <c r="W20" s="19"/>
      <c r="X20" s="9"/>
      <c r="Y20" s="9"/>
      <c r="Z20" s="69">
        <v>2436321.3</v>
      </c>
      <c r="AA20" s="12">
        <f t="shared" si="0"/>
        <v>99.99969999999999</v>
      </c>
      <c r="AB20" s="13"/>
    </row>
    <row r="21" spans="2:28" s="11" customFormat="1" ht="12.75">
      <c r="B21" s="8">
        <v>9</v>
      </c>
      <c r="C21" s="15">
        <v>95.07</v>
      </c>
      <c r="D21" s="15">
        <v>2.6879</v>
      </c>
      <c r="E21" s="15">
        <v>0.8742</v>
      </c>
      <c r="F21" s="15">
        <v>0.1337</v>
      </c>
      <c r="G21" s="15">
        <v>0.1478</v>
      </c>
      <c r="H21" s="15">
        <v>0.0006</v>
      </c>
      <c r="I21" s="15">
        <v>0.032</v>
      </c>
      <c r="J21" s="15">
        <v>0.0237</v>
      </c>
      <c r="K21" s="15">
        <v>0.0205</v>
      </c>
      <c r="L21" s="15">
        <v>0.0079</v>
      </c>
      <c r="M21" s="15">
        <v>0.7738</v>
      </c>
      <c r="N21" s="15">
        <v>0.228</v>
      </c>
      <c r="O21" s="15">
        <v>0.7077</v>
      </c>
      <c r="P21" s="29">
        <v>34.55</v>
      </c>
      <c r="Q21" s="30">
        <v>8253</v>
      </c>
      <c r="R21" s="29">
        <v>38.3</v>
      </c>
      <c r="S21" s="9">
        <v>9149</v>
      </c>
      <c r="T21" s="29">
        <v>49.97</v>
      </c>
      <c r="U21" s="9">
        <v>-15.7</v>
      </c>
      <c r="V21" s="9"/>
      <c r="W21" s="16"/>
      <c r="X21" s="9"/>
      <c r="Y21" s="9"/>
      <c r="Z21" s="69">
        <v>2446050.3</v>
      </c>
      <c r="AA21" s="12">
        <f t="shared" si="0"/>
        <v>100.0001</v>
      </c>
      <c r="AB21" s="13"/>
    </row>
    <row r="22" spans="2:28" s="11" customFormat="1" ht="12.75">
      <c r="B22" s="8">
        <v>10</v>
      </c>
      <c r="C22" s="15">
        <v>95.1776</v>
      </c>
      <c r="D22" s="15">
        <v>2.6587</v>
      </c>
      <c r="E22" s="15">
        <v>0.8567</v>
      </c>
      <c r="F22" s="15">
        <v>0.1329</v>
      </c>
      <c r="G22" s="15">
        <v>0.1435</v>
      </c>
      <c r="H22" s="15">
        <v>0.0005</v>
      </c>
      <c r="I22" s="15">
        <v>0.0304</v>
      </c>
      <c r="J22" s="15">
        <v>0.0223</v>
      </c>
      <c r="K22" s="15">
        <v>0.0161</v>
      </c>
      <c r="L22" s="15">
        <v>0.009</v>
      </c>
      <c r="M22" s="15">
        <v>0.7335</v>
      </c>
      <c r="N22" s="15">
        <v>0.2187</v>
      </c>
      <c r="O22" s="15">
        <v>0.7067</v>
      </c>
      <c r="P22" s="29">
        <v>34.5407</v>
      </c>
      <c r="Q22" s="30">
        <v>8249.91</v>
      </c>
      <c r="R22" s="29">
        <v>38.2908</v>
      </c>
      <c r="S22" s="30">
        <v>9145.6</v>
      </c>
      <c r="T22" s="29">
        <v>49.9884</v>
      </c>
      <c r="U22" s="9">
        <v>-15.2</v>
      </c>
      <c r="V22" s="9"/>
      <c r="W22" s="19"/>
      <c r="X22" s="9"/>
      <c r="Y22" s="9"/>
      <c r="Z22" s="69">
        <v>2476058</v>
      </c>
      <c r="AA22" s="12">
        <f t="shared" si="0"/>
        <v>99.99990000000001</v>
      </c>
      <c r="AB22" s="13"/>
    </row>
    <row r="23" spans="2:28" s="11" customFormat="1" ht="12.75">
      <c r="B23" s="8">
        <v>11</v>
      </c>
      <c r="C23" s="15">
        <v>95.2789</v>
      </c>
      <c r="D23" s="15">
        <v>2.5632</v>
      </c>
      <c r="E23" s="15">
        <v>0.8312</v>
      </c>
      <c r="F23" s="15">
        <v>0.1274</v>
      </c>
      <c r="G23" s="15">
        <v>0.1428</v>
      </c>
      <c r="H23" s="15">
        <v>0.0003</v>
      </c>
      <c r="I23" s="15">
        <v>0.0312</v>
      </c>
      <c r="J23" s="15">
        <v>0.0232</v>
      </c>
      <c r="K23" s="15">
        <v>0.0188</v>
      </c>
      <c r="L23" s="15">
        <v>0.0087</v>
      </c>
      <c r="M23" s="15">
        <v>0.7536</v>
      </c>
      <c r="N23" s="15">
        <v>0.2208</v>
      </c>
      <c r="O23" s="15">
        <v>0.706</v>
      </c>
      <c r="P23" s="29">
        <v>34.4952</v>
      </c>
      <c r="Q23" s="30">
        <v>8239</v>
      </c>
      <c r="R23" s="29">
        <v>38.2419</v>
      </c>
      <c r="S23" s="30">
        <v>9133.9</v>
      </c>
      <c r="T23" s="29">
        <v>49.95</v>
      </c>
      <c r="U23" s="9">
        <v>-14.8</v>
      </c>
      <c r="V23" s="9"/>
      <c r="W23" s="16"/>
      <c r="X23" s="9"/>
      <c r="Y23" s="9"/>
      <c r="Z23" s="69">
        <v>2467957.6</v>
      </c>
      <c r="AA23" s="12">
        <f t="shared" si="0"/>
        <v>100.00009999999997</v>
      </c>
      <c r="AB23" s="13"/>
    </row>
    <row r="24" spans="2:28" s="11" customFormat="1" ht="12.75">
      <c r="B24" s="8">
        <v>12</v>
      </c>
      <c r="C24" s="15">
        <v>95.2986</v>
      </c>
      <c r="D24" s="15">
        <v>2.534</v>
      </c>
      <c r="E24" s="15">
        <v>0.8279</v>
      </c>
      <c r="F24" s="15">
        <v>0.1257</v>
      </c>
      <c r="G24" s="15">
        <v>0.1429</v>
      </c>
      <c r="H24" s="15">
        <v>0.0006</v>
      </c>
      <c r="I24" s="15">
        <v>0.0318</v>
      </c>
      <c r="J24" s="15">
        <v>0.0238</v>
      </c>
      <c r="K24" s="15">
        <v>0.0201</v>
      </c>
      <c r="L24" s="15">
        <v>0.0088</v>
      </c>
      <c r="M24" s="15">
        <v>0.7685</v>
      </c>
      <c r="N24" s="15">
        <v>0.2173</v>
      </c>
      <c r="O24" s="15">
        <v>0.7058</v>
      </c>
      <c r="P24" s="29">
        <v>34.4839</v>
      </c>
      <c r="Q24" s="30">
        <v>8236</v>
      </c>
      <c r="R24" s="29">
        <v>38.2296</v>
      </c>
      <c r="S24" s="30">
        <v>9130.9</v>
      </c>
      <c r="T24" s="29">
        <v>49.939</v>
      </c>
      <c r="U24" s="9">
        <v>-14.5</v>
      </c>
      <c r="V24" s="9"/>
      <c r="W24" s="19"/>
      <c r="X24" s="9"/>
      <c r="Y24" s="9"/>
      <c r="Z24" s="69">
        <v>2468709.4</v>
      </c>
      <c r="AA24" s="12">
        <f aca="true" t="shared" si="1" ref="AA24:AA44">SUM(C24:K24)+M24+N24+L24</f>
        <v>99.99999999999999</v>
      </c>
      <c r="AB24" s="13"/>
    </row>
    <row r="25" spans="2:28" s="11" customFormat="1" ht="12.75">
      <c r="B25" s="8">
        <v>13</v>
      </c>
      <c r="C25" s="15">
        <v>94.6115</v>
      </c>
      <c r="D25" s="15">
        <v>3.014</v>
      </c>
      <c r="E25" s="15">
        <v>0.9898</v>
      </c>
      <c r="F25" s="15">
        <v>0.1517</v>
      </c>
      <c r="G25" s="15">
        <v>0.1654</v>
      </c>
      <c r="H25" s="15">
        <v>0.001</v>
      </c>
      <c r="I25" s="15">
        <v>0.0352</v>
      </c>
      <c r="J25" s="15">
        <v>0.0255</v>
      </c>
      <c r="K25" s="15">
        <v>0.024</v>
      </c>
      <c r="L25" s="15">
        <v>0.0081</v>
      </c>
      <c r="M25" s="15">
        <v>0.7145</v>
      </c>
      <c r="N25" s="15">
        <v>0.2591</v>
      </c>
      <c r="O25" s="15">
        <v>0.7119</v>
      </c>
      <c r="P25" s="29">
        <v>34.75</v>
      </c>
      <c r="Q25" s="30">
        <v>8299</v>
      </c>
      <c r="R25" s="29">
        <v>38.51</v>
      </c>
      <c r="S25" s="30">
        <v>9198</v>
      </c>
      <c r="T25" s="29">
        <v>50.09</v>
      </c>
      <c r="U25" s="9">
        <v>-14.5</v>
      </c>
      <c r="V25" s="9"/>
      <c r="W25" s="19" t="s">
        <v>43</v>
      </c>
      <c r="X25" s="9"/>
      <c r="Y25" s="9"/>
      <c r="Z25" s="69">
        <v>2511857.7</v>
      </c>
      <c r="AA25" s="12">
        <f t="shared" si="1"/>
        <v>99.99980000000002</v>
      </c>
      <c r="AB25" s="13"/>
    </row>
    <row r="26" spans="2:28" s="11" customFormat="1" ht="12.75">
      <c r="B26" s="8">
        <v>14</v>
      </c>
      <c r="C26" s="15">
        <v>94.6767</v>
      </c>
      <c r="D26" s="15">
        <v>2.9758</v>
      </c>
      <c r="E26" s="15">
        <v>0.9703</v>
      </c>
      <c r="F26" s="15">
        <v>0.1464</v>
      </c>
      <c r="G26" s="15">
        <v>0.1568</v>
      </c>
      <c r="H26" s="15">
        <v>0.0003</v>
      </c>
      <c r="I26" s="15">
        <v>0.0328</v>
      </c>
      <c r="J26" s="15">
        <v>0.0239</v>
      </c>
      <c r="K26" s="15">
        <v>0.0262</v>
      </c>
      <c r="L26" s="15">
        <v>0.0077</v>
      </c>
      <c r="M26" s="15">
        <v>0.7224</v>
      </c>
      <c r="N26" s="15">
        <v>0.2606</v>
      </c>
      <c r="O26" s="15">
        <v>0.7112</v>
      </c>
      <c r="P26" s="29">
        <v>34.71</v>
      </c>
      <c r="Q26" s="30">
        <v>8291</v>
      </c>
      <c r="R26" s="29">
        <v>38.47</v>
      </c>
      <c r="S26" s="30">
        <v>9189</v>
      </c>
      <c r="T26" s="29">
        <v>50.07</v>
      </c>
      <c r="U26" s="9">
        <v>-15.7</v>
      </c>
      <c r="V26" s="9"/>
      <c r="W26" s="19"/>
      <c r="X26" s="9"/>
      <c r="Y26" s="9"/>
      <c r="Z26" s="69">
        <v>2438130.7</v>
      </c>
      <c r="AA26" s="12">
        <f t="shared" si="1"/>
        <v>99.99989999999998</v>
      </c>
      <c r="AB26" s="13"/>
    </row>
    <row r="27" spans="2:28" s="11" customFormat="1" ht="12.75">
      <c r="B27" s="8">
        <v>15</v>
      </c>
      <c r="C27" s="15">
        <v>94.9971</v>
      </c>
      <c r="D27" s="15">
        <v>2.7381</v>
      </c>
      <c r="E27" s="15">
        <v>0.8923</v>
      </c>
      <c r="F27" s="15">
        <v>0.1358</v>
      </c>
      <c r="G27" s="15">
        <v>0.15</v>
      </c>
      <c r="H27" s="15">
        <v>0.0003</v>
      </c>
      <c r="I27" s="15">
        <v>0.0322</v>
      </c>
      <c r="J27" s="15">
        <v>0.0238</v>
      </c>
      <c r="K27" s="15">
        <v>0.0214</v>
      </c>
      <c r="L27" s="15">
        <v>0.0081</v>
      </c>
      <c r="M27" s="15">
        <v>0.7659</v>
      </c>
      <c r="N27" s="15">
        <v>0.235</v>
      </c>
      <c r="O27" s="15">
        <v>0.7083</v>
      </c>
      <c r="P27" s="29">
        <v>34.58</v>
      </c>
      <c r="Q27" s="30">
        <v>8260</v>
      </c>
      <c r="R27" s="29">
        <v>38.33</v>
      </c>
      <c r="S27" s="30">
        <v>9156</v>
      </c>
      <c r="T27" s="9">
        <v>49.99</v>
      </c>
      <c r="U27" s="9">
        <v>-15.5</v>
      </c>
      <c r="V27" s="9"/>
      <c r="W27" s="19"/>
      <c r="X27" s="9"/>
      <c r="Y27" s="15"/>
      <c r="Z27" s="69">
        <v>2432585.9</v>
      </c>
      <c r="AA27" s="12">
        <f t="shared" si="1"/>
        <v>100.00000000000001</v>
      </c>
      <c r="AB27" s="13" t="str">
        <f>IF(AA27=100,"ОК"," ")</f>
        <v>ОК</v>
      </c>
    </row>
    <row r="28" spans="2:28" s="11" customFormat="1" ht="12.75">
      <c r="B28" s="14">
        <v>16</v>
      </c>
      <c r="C28" s="15">
        <v>94.5205</v>
      </c>
      <c r="D28" s="15">
        <v>3.0662</v>
      </c>
      <c r="E28" s="15">
        <v>0.9996</v>
      </c>
      <c r="F28" s="15">
        <v>0.1512</v>
      </c>
      <c r="G28" s="15">
        <v>0.1637</v>
      </c>
      <c r="H28" s="15">
        <v>0.0005</v>
      </c>
      <c r="I28" s="15">
        <v>0.0341</v>
      </c>
      <c r="J28" s="15">
        <v>0.025</v>
      </c>
      <c r="K28" s="15">
        <v>0.021</v>
      </c>
      <c r="L28" s="15">
        <v>0.008</v>
      </c>
      <c r="M28" s="15">
        <v>0.7349</v>
      </c>
      <c r="N28" s="15">
        <v>0.2754</v>
      </c>
      <c r="O28" s="15">
        <v>0.7124</v>
      </c>
      <c r="P28" s="29">
        <v>34.75</v>
      </c>
      <c r="Q28" s="30">
        <v>8299</v>
      </c>
      <c r="R28" s="29">
        <v>38.51</v>
      </c>
      <c r="S28" s="9">
        <v>9198</v>
      </c>
      <c r="T28" s="29">
        <v>50.07</v>
      </c>
      <c r="U28" s="9">
        <v>-15.5</v>
      </c>
      <c r="V28" s="9"/>
      <c r="W28" s="10"/>
      <c r="X28" s="9"/>
      <c r="Y28" s="15"/>
      <c r="Z28" s="69">
        <v>2419383.9</v>
      </c>
      <c r="AA28" s="12">
        <f t="shared" si="1"/>
        <v>100.0001</v>
      </c>
      <c r="AB28" s="13" t="str">
        <f>IF(AA28=100,"ОК"," ")</f>
        <v> </v>
      </c>
    </row>
    <row r="29" spans="2:28" s="11" customFormat="1" ht="12.75">
      <c r="B29" s="14">
        <v>17</v>
      </c>
      <c r="C29" s="15">
        <v>94.4358</v>
      </c>
      <c r="D29" s="15">
        <v>3.1024</v>
      </c>
      <c r="E29" s="15">
        <v>1.0472</v>
      </c>
      <c r="F29" s="15">
        <v>0.1603</v>
      </c>
      <c r="G29" s="15">
        <v>0.1756</v>
      </c>
      <c r="H29" s="15">
        <v>0.0005</v>
      </c>
      <c r="I29" s="15">
        <v>0.0353</v>
      </c>
      <c r="J29" s="15">
        <v>0.0263</v>
      </c>
      <c r="K29" s="15">
        <v>0.0246</v>
      </c>
      <c r="L29" s="15">
        <v>0.0084</v>
      </c>
      <c r="M29" s="15">
        <v>0.7089</v>
      </c>
      <c r="N29" s="15">
        <v>0.2748</v>
      </c>
      <c r="O29" s="15">
        <v>0.7136</v>
      </c>
      <c r="P29" s="29">
        <v>34.81</v>
      </c>
      <c r="Q29" s="30">
        <v>8315</v>
      </c>
      <c r="R29" s="29">
        <v>38.58</v>
      </c>
      <c r="S29" s="9">
        <v>9215</v>
      </c>
      <c r="T29" s="29">
        <v>50.12</v>
      </c>
      <c r="U29" s="9">
        <v>-15.7</v>
      </c>
      <c r="V29" s="9"/>
      <c r="W29" s="10"/>
      <c r="X29" s="9">
        <v>0.2</v>
      </c>
      <c r="Y29" s="15" t="s">
        <v>42</v>
      </c>
      <c r="Z29" s="69">
        <v>2461764.7</v>
      </c>
      <c r="AA29" s="12">
        <f t="shared" si="1"/>
        <v>100.00010000000003</v>
      </c>
      <c r="AB29" s="13" t="str">
        <f>IF(AA29=100,"ОК"," ")</f>
        <v> </v>
      </c>
    </row>
    <row r="30" spans="2:28" s="11" customFormat="1" ht="12.75">
      <c r="B30" s="14">
        <v>18</v>
      </c>
      <c r="C30" s="15">
        <v>94.496</v>
      </c>
      <c r="D30" s="15">
        <v>3.1082</v>
      </c>
      <c r="E30" s="15">
        <v>1.0237</v>
      </c>
      <c r="F30" s="15">
        <v>0.1585</v>
      </c>
      <c r="G30" s="15">
        <v>0.1666</v>
      </c>
      <c r="H30" s="15">
        <v>0.0006</v>
      </c>
      <c r="I30" s="15">
        <v>0.0336</v>
      </c>
      <c r="J30" s="15">
        <v>0.0245</v>
      </c>
      <c r="K30" s="15">
        <v>0.0192</v>
      </c>
      <c r="L30" s="15">
        <v>0.0084</v>
      </c>
      <c r="M30" s="15">
        <v>0.6939</v>
      </c>
      <c r="N30" s="15">
        <v>0.2669</v>
      </c>
      <c r="O30" s="15">
        <v>0.7127</v>
      </c>
      <c r="P30" s="29">
        <v>34.79</v>
      </c>
      <c r="Q30" s="30">
        <v>8309</v>
      </c>
      <c r="R30" s="29">
        <v>38.56</v>
      </c>
      <c r="S30" s="9">
        <v>9209</v>
      </c>
      <c r="T30" s="9">
        <v>50.12</v>
      </c>
      <c r="U30" s="9">
        <v>-16.1</v>
      </c>
      <c r="V30" s="9"/>
      <c r="W30" s="10"/>
      <c r="X30" s="9"/>
      <c r="Y30" s="15"/>
      <c r="Z30" s="69">
        <v>2477913.8</v>
      </c>
      <c r="AA30" s="12">
        <f t="shared" si="1"/>
        <v>100.00010000000002</v>
      </c>
      <c r="AB30" s="13"/>
    </row>
    <row r="31" spans="2:28" s="11" customFormat="1" ht="12.75">
      <c r="B31" s="14">
        <v>19</v>
      </c>
      <c r="C31" s="15">
        <v>94.767</v>
      </c>
      <c r="D31" s="15">
        <v>2.9383</v>
      </c>
      <c r="E31" s="15">
        <v>0.9476</v>
      </c>
      <c r="F31" s="15">
        <v>0.1462</v>
      </c>
      <c r="G31" s="15">
        <v>0.1536</v>
      </c>
      <c r="H31" s="15">
        <v>0.0004</v>
      </c>
      <c r="I31" s="15">
        <v>0.0314</v>
      </c>
      <c r="J31" s="15">
        <v>0.0225</v>
      </c>
      <c r="K31" s="15">
        <v>0.0182</v>
      </c>
      <c r="L31" s="15">
        <v>0.0082</v>
      </c>
      <c r="M31" s="15">
        <v>0.7196</v>
      </c>
      <c r="N31" s="15">
        <v>0.247</v>
      </c>
      <c r="O31" s="15">
        <v>0.7102</v>
      </c>
      <c r="P31" s="29">
        <v>34.6786</v>
      </c>
      <c r="Q31" s="30">
        <v>8283</v>
      </c>
      <c r="R31" s="29">
        <v>38.4383</v>
      </c>
      <c r="S31" s="9">
        <v>9180</v>
      </c>
      <c r="T31" s="29">
        <v>50.0585</v>
      </c>
      <c r="U31" s="9">
        <v>-15.6</v>
      </c>
      <c r="V31" s="9"/>
      <c r="W31" s="10"/>
      <c r="X31" s="9"/>
      <c r="Y31" s="15"/>
      <c r="Z31" s="69">
        <v>2482631.9</v>
      </c>
      <c r="AA31" s="12">
        <f t="shared" si="1"/>
        <v>99.99999999999997</v>
      </c>
      <c r="AB31" s="13"/>
    </row>
    <row r="32" spans="2:28" s="11" customFormat="1" ht="12.75">
      <c r="B32" s="14">
        <v>20</v>
      </c>
      <c r="C32" s="15">
        <v>94.7676</v>
      </c>
      <c r="D32" s="15">
        <v>2.9194</v>
      </c>
      <c r="E32" s="15">
        <v>0.9395</v>
      </c>
      <c r="F32" s="15">
        <v>0.1449</v>
      </c>
      <c r="G32" s="15">
        <v>0.154</v>
      </c>
      <c r="H32" s="15">
        <v>0.0005</v>
      </c>
      <c r="I32" s="15">
        <v>0.0319</v>
      </c>
      <c r="J32" s="15">
        <v>0.0232</v>
      </c>
      <c r="K32" s="15">
        <v>0.02</v>
      </c>
      <c r="L32" s="15">
        <v>0.0077</v>
      </c>
      <c r="M32" s="15">
        <v>0.7385</v>
      </c>
      <c r="N32" s="15">
        <v>0.2529</v>
      </c>
      <c r="O32" s="15">
        <v>0.7102</v>
      </c>
      <c r="P32" s="29">
        <v>34.6642</v>
      </c>
      <c r="Q32" s="30">
        <v>8279</v>
      </c>
      <c r="R32" s="29">
        <v>38.4226</v>
      </c>
      <c r="S32" s="9">
        <v>9177</v>
      </c>
      <c r="T32" s="29">
        <v>50.0374</v>
      </c>
      <c r="U32" s="9">
        <v>-15.3</v>
      </c>
      <c r="V32" s="9"/>
      <c r="W32" s="19"/>
      <c r="X32" s="9"/>
      <c r="Y32" s="15"/>
      <c r="Z32" s="69">
        <v>2460258</v>
      </c>
      <c r="AA32" s="12">
        <f t="shared" si="1"/>
        <v>100.00009999999999</v>
      </c>
      <c r="AB32" s="13"/>
    </row>
    <row r="33" spans="2:28" s="11" customFormat="1" ht="12.75">
      <c r="B33" s="14">
        <v>21</v>
      </c>
      <c r="C33" s="15">
        <v>94.6921</v>
      </c>
      <c r="D33" s="15">
        <v>2.9933</v>
      </c>
      <c r="E33" s="15">
        <v>0.9652</v>
      </c>
      <c r="F33" s="15">
        <v>0.1491</v>
      </c>
      <c r="G33" s="15">
        <v>0.1569</v>
      </c>
      <c r="H33" s="15">
        <v>0.0006</v>
      </c>
      <c r="I33" s="15">
        <v>0.0318</v>
      </c>
      <c r="J33" s="15">
        <v>0.0229</v>
      </c>
      <c r="K33" s="15">
        <v>0.0137</v>
      </c>
      <c r="L33" s="15">
        <v>0.0073</v>
      </c>
      <c r="M33" s="15">
        <v>0.7116</v>
      </c>
      <c r="N33" s="15">
        <v>0.2554</v>
      </c>
      <c r="O33" s="15">
        <v>0.7108</v>
      </c>
      <c r="P33" s="29">
        <v>34.7025</v>
      </c>
      <c r="Q33" s="30">
        <v>8289</v>
      </c>
      <c r="R33" s="29">
        <v>38.46</v>
      </c>
      <c r="S33" s="9">
        <v>9187</v>
      </c>
      <c r="T33" s="29">
        <v>50.07</v>
      </c>
      <c r="U33" s="9">
        <v>-15.1</v>
      </c>
      <c r="V33" s="9"/>
      <c r="W33" s="19"/>
      <c r="X33" s="9"/>
      <c r="Y33" s="15"/>
      <c r="Z33" s="69">
        <v>2416437.4</v>
      </c>
      <c r="AA33" s="12">
        <f t="shared" si="1"/>
        <v>99.99990000000001</v>
      </c>
      <c r="AB33" s="13"/>
    </row>
    <row r="34" spans="2:28" s="11" customFormat="1" ht="12.75">
      <c r="B34" s="14">
        <v>22</v>
      </c>
      <c r="C34" s="15">
        <v>94.5256</v>
      </c>
      <c r="D34" s="15">
        <v>3.104</v>
      </c>
      <c r="E34" s="15">
        <v>1.0147</v>
      </c>
      <c r="F34" s="15">
        <v>0.1562</v>
      </c>
      <c r="G34" s="15">
        <v>0.164</v>
      </c>
      <c r="H34" s="15">
        <v>0.0009</v>
      </c>
      <c r="I34" s="15">
        <v>0.0331</v>
      </c>
      <c r="J34" s="15">
        <v>0.0242</v>
      </c>
      <c r="K34" s="15">
        <v>0.0159</v>
      </c>
      <c r="L34" s="15">
        <v>0.0075</v>
      </c>
      <c r="M34" s="15">
        <v>0.6869</v>
      </c>
      <c r="N34" s="15">
        <v>0.2672</v>
      </c>
      <c r="O34" s="15">
        <v>0.7124</v>
      </c>
      <c r="P34" s="29">
        <v>34.78</v>
      </c>
      <c r="Q34" s="30">
        <v>8307</v>
      </c>
      <c r="R34" s="29">
        <v>38.55</v>
      </c>
      <c r="S34" s="9">
        <v>9206</v>
      </c>
      <c r="T34" s="29">
        <v>50.12</v>
      </c>
      <c r="U34" s="9">
        <v>-14</v>
      </c>
      <c r="V34" s="9"/>
      <c r="W34" s="16"/>
      <c r="X34" s="9"/>
      <c r="Y34" s="15"/>
      <c r="Z34" s="69">
        <v>2386360.3</v>
      </c>
      <c r="AA34" s="12">
        <f t="shared" si="1"/>
        <v>100.00019999999999</v>
      </c>
      <c r="AB34" s="13"/>
    </row>
    <row r="35" spans="2:28" s="11" customFormat="1" ht="12.75">
      <c r="B35" s="14">
        <v>23</v>
      </c>
      <c r="C35" s="15">
        <v>94.5928</v>
      </c>
      <c r="D35" s="15">
        <v>3.0581</v>
      </c>
      <c r="E35" s="15">
        <v>0.9972</v>
      </c>
      <c r="F35" s="15">
        <v>0.1532</v>
      </c>
      <c r="G35" s="15">
        <v>0.1617</v>
      </c>
      <c r="H35" s="15">
        <v>0.0009</v>
      </c>
      <c r="I35" s="15">
        <v>0.0329</v>
      </c>
      <c r="J35" s="15">
        <v>0.0239</v>
      </c>
      <c r="K35" s="15">
        <v>0.0157</v>
      </c>
      <c r="L35" s="15">
        <v>0.0072</v>
      </c>
      <c r="M35" s="15">
        <v>0.6898</v>
      </c>
      <c r="N35" s="15">
        <v>0.2666</v>
      </c>
      <c r="O35" s="15">
        <v>0.7118</v>
      </c>
      <c r="P35" s="29">
        <v>34.75</v>
      </c>
      <c r="Q35" s="30">
        <v>8300</v>
      </c>
      <c r="R35" s="29">
        <v>38.52</v>
      </c>
      <c r="S35" s="9">
        <v>9200</v>
      </c>
      <c r="T35" s="29">
        <v>50.1</v>
      </c>
      <c r="U35" s="9">
        <v>-13</v>
      </c>
      <c r="V35" s="9"/>
      <c r="W35" s="19"/>
      <c r="X35" s="9"/>
      <c r="Y35" s="15"/>
      <c r="Z35" s="69">
        <v>2397713.6</v>
      </c>
      <c r="AA35" s="12">
        <f t="shared" si="1"/>
        <v>99.99999999999999</v>
      </c>
      <c r="AB35" s="13"/>
    </row>
    <row r="36" spans="2:28" s="11" customFormat="1" ht="12.75">
      <c r="B36" s="14">
        <v>24</v>
      </c>
      <c r="C36" s="15">
        <v>94.4036</v>
      </c>
      <c r="D36" s="15">
        <v>3.1286</v>
      </c>
      <c r="E36" s="15">
        <v>1.0259</v>
      </c>
      <c r="F36" s="15">
        <v>0.1551</v>
      </c>
      <c r="G36" s="15">
        <v>0.1704</v>
      </c>
      <c r="H36" s="15">
        <v>0.0004</v>
      </c>
      <c r="I36" s="15">
        <v>0.0356</v>
      </c>
      <c r="J36" s="15">
        <v>0.0262</v>
      </c>
      <c r="K36" s="15">
        <v>0.0199</v>
      </c>
      <c r="L36" s="15">
        <v>0.0078</v>
      </c>
      <c r="M36" s="15">
        <v>0.7418</v>
      </c>
      <c r="N36" s="15">
        <v>0.2845</v>
      </c>
      <c r="O36" s="15">
        <v>0.7134</v>
      </c>
      <c r="P36" s="29">
        <v>34.7798</v>
      </c>
      <c r="Q36" s="30">
        <v>8307</v>
      </c>
      <c r="R36" s="29">
        <v>38.5461</v>
      </c>
      <c r="S36" s="9">
        <v>9207</v>
      </c>
      <c r="T36" s="29">
        <v>50.0835</v>
      </c>
      <c r="U36" s="9">
        <v>-12.9</v>
      </c>
      <c r="V36" s="9"/>
      <c r="W36" s="16"/>
      <c r="X36" s="9"/>
      <c r="Y36" s="9"/>
      <c r="Z36" s="69">
        <v>2402631.4</v>
      </c>
      <c r="AA36" s="12">
        <f t="shared" si="1"/>
        <v>99.99980000000001</v>
      </c>
      <c r="AB36" s="13" t="str">
        <f>IF(AA36=100,"ОК"," ")</f>
        <v> </v>
      </c>
    </row>
    <row r="37" spans="2:28" s="11" customFormat="1" ht="12.75">
      <c r="B37" s="14">
        <v>25</v>
      </c>
      <c r="C37" s="15">
        <v>94.7091</v>
      </c>
      <c r="D37" s="15">
        <v>2.9245</v>
      </c>
      <c r="E37" s="15">
        <v>0.9437</v>
      </c>
      <c r="F37" s="15">
        <v>0.1434</v>
      </c>
      <c r="G37" s="15">
        <v>0.1593</v>
      </c>
      <c r="H37" s="15">
        <v>0.0005</v>
      </c>
      <c r="I37" s="15">
        <v>0.0337</v>
      </c>
      <c r="J37" s="15">
        <v>0.0247</v>
      </c>
      <c r="K37" s="15">
        <v>0.0209</v>
      </c>
      <c r="L37" s="15">
        <v>0.0076</v>
      </c>
      <c r="M37" s="15">
        <v>0.7686</v>
      </c>
      <c r="N37" s="15">
        <v>0.264</v>
      </c>
      <c r="O37" s="15">
        <v>0.7107</v>
      </c>
      <c r="P37" s="29">
        <v>34.66</v>
      </c>
      <c r="Q37" s="30">
        <v>8279</v>
      </c>
      <c r="R37" s="29">
        <v>38.42</v>
      </c>
      <c r="S37" s="30">
        <v>9176</v>
      </c>
      <c r="T37" s="29">
        <v>50.01</v>
      </c>
      <c r="U37" s="9">
        <v>-14.5</v>
      </c>
      <c r="V37" s="9"/>
      <c r="W37" s="19"/>
      <c r="X37" s="9"/>
      <c r="Y37" s="9"/>
      <c r="Z37" s="69">
        <v>2439034.2</v>
      </c>
      <c r="AA37" s="12">
        <f t="shared" si="1"/>
        <v>100</v>
      </c>
      <c r="AB37" s="13" t="str">
        <f>IF(AA37=100,"ОК"," ")</f>
        <v>ОК</v>
      </c>
    </row>
    <row r="38" spans="2:28" s="11" customFormat="1" ht="12.75">
      <c r="B38" s="14">
        <v>26</v>
      </c>
      <c r="C38" s="15">
        <v>94.4112</v>
      </c>
      <c r="D38" s="15">
        <v>3.1165</v>
      </c>
      <c r="E38" s="15">
        <v>1.0257</v>
      </c>
      <c r="F38" s="15">
        <v>0.1547</v>
      </c>
      <c r="G38" s="15">
        <v>0.1713</v>
      </c>
      <c r="H38" s="15">
        <v>0.0005</v>
      </c>
      <c r="I38" s="15">
        <v>0.0362</v>
      </c>
      <c r="J38" s="15">
        <v>0.0267</v>
      </c>
      <c r="K38" s="15">
        <v>0.0226</v>
      </c>
      <c r="L38" s="15">
        <v>0.0077</v>
      </c>
      <c r="M38" s="15">
        <v>0.7448</v>
      </c>
      <c r="N38" s="15">
        <v>0.2822</v>
      </c>
      <c r="O38" s="15">
        <v>0.7135</v>
      </c>
      <c r="P38" s="29">
        <v>34.78</v>
      </c>
      <c r="Q38" s="30">
        <v>8307</v>
      </c>
      <c r="R38" s="29">
        <v>38.55</v>
      </c>
      <c r="S38" s="30">
        <v>9207</v>
      </c>
      <c r="T38" s="29">
        <v>50.08</v>
      </c>
      <c r="U38" s="9">
        <v>-15.1</v>
      </c>
      <c r="V38" s="9"/>
      <c r="W38" s="19" t="s">
        <v>43</v>
      </c>
      <c r="X38" s="9"/>
      <c r="Y38" s="15"/>
      <c r="Z38" s="69">
        <v>2457109.1</v>
      </c>
      <c r="AA38" s="12">
        <f t="shared" si="1"/>
        <v>100.0001</v>
      </c>
      <c r="AB38" s="13" t="str">
        <f>IF(AA38=100,"ОК"," ")</f>
        <v> </v>
      </c>
    </row>
    <row r="39" spans="2:28" s="11" customFormat="1" ht="12.75">
      <c r="B39" s="14">
        <v>27</v>
      </c>
      <c r="C39" s="15">
        <v>94.0009</v>
      </c>
      <c r="D39" s="15">
        <v>3.4088</v>
      </c>
      <c r="E39" s="15">
        <v>1.0995</v>
      </c>
      <c r="F39" s="15">
        <v>0.1675</v>
      </c>
      <c r="G39" s="15">
        <v>0.1784</v>
      </c>
      <c r="H39" s="15">
        <v>0.0004</v>
      </c>
      <c r="I39" s="15">
        <v>0.0367</v>
      </c>
      <c r="J39" s="15">
        <v>0.0266</v>
      </c>
      <c r="K39" s="15">
        <v>0.0221</v>
      </c>
      <c r="L39" s="15">
        <v>0.0072</v>
      </c>
      <c r="M39" s="15">
        <v>0.7515</v>
      </c>
      <c r="N39" s="15">
        <v>0.3004</v>
      </c>
      <c r="O39" s="15">
        <v>0.7166</v>
      </c>
      <c r="P39" s="29">
        <v>34.9</v>
      </c>
      <c r="Q39" s="30">
        <v>8337</v>
      </c>
      <c r="R39" s="29">
        <v>38.68</v>
      </c>
      <c r="S39" s="30">
        <v>9238</v>
      </c>
      <c r="T39" s="29">
        <v>50.14</v>
      </c>
      <c r="U39" s="9">
        <v>-15.7</v>
      </c>
      <c r="V39" s="9"/>
      <c r="W39" s="19"/>
      <c r="X39" s="10">
        <v>0.3</v>
      </c>
      <c r="Y39" s="10" t="s">
        <v>42</v>
      </c>
      <c r="Z39" s="69">
        <v>2417895.2</v>
      </c>
      <c r="AA39" s="12">
        <f t="shared" si="1"/>
        <v>99.99999999999999</v>
      </c>
      <c r="AB39" s="13" t="str">
        <f>IF(AA39=100,"ОК"," ")</f>
        <v>ОК</v>
      </c>
    </row>
    <row r="40" spans="2:28" s="11" customFormat="1" ht="12.75">
      <c r="B40" s="14">
        <v>28</v>
      </c>
      <c r="C40" s="15">
        <v>94.0863</v>
      </c>
      <c r="D40" s="15">
        <v>3.3919</v>
      </c>
      <c r="E40" s="15">
        <v>1.1094</v>
      </c>
      <c r="F40" s="15">
        <v>0.1697</v>
      </c>
      <c r="G40" s="15">
        <v>0.179</v>
      </c>
      <c r="H40" s="15">
        <v>0.0004</v>
      </c>
      <c r="I40" s="15">
        <v>0.0369</v>
      </c>
      <c r="J40" s="15">
        <v>0.0267</v>
      </c>
      <c r="K40" s="15">
        <v>0.0201</v>
      </c>
      <c r="L40" s="15">
        <v>0.0072</v>
      </c>
      <c r="M40" s="15">
        <v>0.6721</v>
      </c>
      <c r="N40" s="15">
        <v>0.3003</v>
      </c>
      <c r="O40" s="15">
        <v>0.7163</v>
      </c>
      <c r="P40" s="29">
        <v>34.93</v>
      </c>
      <c r="Q40" s="30">
        <v>8343</v>
      </c>
      <c r="R40" s="29">
        <v>38.71</v>
      </c>
      <c r="S40" s="9">
        <v>9245</v>
      </c>
      <c r="T40" s="29">
        <v>50.2</v>
      </c>
      <c r="U40" s="9">
        <v>-14.8</v>
      </c>
      <c r="V40" s="9"/>
      <c r="W40" s="19"/>
      <c r="X40" s="10"/>
      <c r="Y40" s="15"/>
      <c r="Z40" s="69">
        <v>2419149</v>
      </c>
      <c r="AA40" s="12">
        <f t="shared" si="1"/>
        <v>100.00000000000001</v>
      </c>
      <c r="AB40" s="13"/>
    </row>
    <row r="41" spans="2:28" s="11" customFormat="1" ht="12.75">
      <c r="B41" s="14">
        <v>29</v>
      </c>
      <c r="C41" s="15">
        <v>94.3248</v>
      </c>
      <c r="D41" s="15">
        <v>3.2527</v>
      </c>
      <c r="E41" s="15">
        <v>1.0607</v>
      </c>
      <c r="F41" s="15">
        <v>0.164</v>
      </c>
      <c r="G41" s="15">
        <v>0.172</v>
      </c>
      <c r="H41" s="15">
        <v>0.0003</v>
      </c>
      <c r="I41" s="15">
        <v>0.0353</v>
      </c>
      <c r="J41" s="15">
        <v>0.0254</v>
      </c>
      <c r="K41" s="15">
        <v>0.0197</v>
      </c>
      <c r="L41" s="15">
        <v>0.0076</v>
      </c>
      <c r="M41" s="15">
        <v>0.6584</v>
      </c>
      <c r="N41" s="15">
        <v>0.2792</v>
      </c>
      <c r="O41" s="15">
        <v>0.7143</v>
      </c>
      <c r="P41" s="29">
        <v>34.8668</v>
      </c>
      <c r="Q41" s="30">
        <v>8328</v>
      </c>
      <c r="R41" s="29">
        <v>38.64</v>
      </c>
      <c r="S41" s="9">
        <v>9229</v>
      </c>
      <c r="T41" s="29">
        <v>50.1776</v>
      </c>
      <c r="U41" s="9">
        <v>-15.6</v>
      </c>
      <c r="V41" s="9"/>
      <c r="W41" s="19"/>
      <c r="X41" s="9"/>
      <c r="Y41" s="9"/>
      <c r="Z41" s="69">
        <v>2385409.3</v>
      </c>
      <c r="AA41" s="12">
        <f t="shared" si="1"/>
        <v>100.0001</v>
      </c>
      <c r="AB41" s="13"/>
    </row>
    <row r="42" spans="2:28" s="11" customFormat="1" ht="12.75">
      <c r="B42" s="14">
        <v>30</v>
      </c>
      <c r="C42" s="15">
        <v>94.2652</v>
      </c>
      <c r="D42" s="15">
        <v>3.2845</v>
      </c>
      <c r="E42" s="15">
        <v>1.077</v>
      </c>
      <c r="F42" s="15">
        <v>0.1656</v>
      </c>
      <c r="G42" s="15">
        <v>0.175</v>
      </c>
      <c r="H42" s="15">
        <v>0.0011</v>
      </c>
      <c r="I42" s="15">
        <v>0.0362</v>
      </c>
      <c r="J42" s="15">
        <v>0.0259</v>
      </c>
      <c r="K42" s="15">
        <v>0.0219</v>
      </c>
      <c r="L42" s="15">
        <v>0.0073</v>
      </c>
      <c r="M42" s="15">
        <v>0.6597</v>
      </c>
      <c r="N42" s="15">
        <v>0.2806</v>
      </c>
      <c r="O42" s="15">
        <v>0.7148</v>
      </c>
      <c r="P42" s="29">
        <v>34.8915</v>
      </c>
      <c r="Q42" s="30">
        <v>8334</v>
      </c>
      <c r="R42" s="29">
        <v>38.6668</v>
      </c>
      <c r="S42" s="9">
        <v>9235</v>
      </c>
      <c r="T42" s="29">
        <v>50.191</v>
      </c>
      <c r="U42" s="9">
        <v>-13.9</v>
      </c>
      <c r="V42" s="9"/>
      <c r="W42" s="19"/>
      <c r="X42" s="9"/>
      <c r="Y42" s="9"/>
      <c r="Z42" s="69">
        <v>2367706.4</v>
      </c>
      <c r="AA42" s="12">
        <f>SUM(C42:N42)</f>
        <v>99.99999999999997</v>
      </c>
      <c r="AB42" s="13"/>
    </row>
    <row r="43" spans="2:28" s="11" customFormat="1" ht="12.75">
      <c r="B43" s="14">
        <v>31</v>
      </c>
      <c r="C43" s="15">
        <v>94.1989</v>
      </c>
      <c r="D43" s="15">
        <v>3.3355</v>
      </c>
      <c r="E43" s="15">
        <v>1.0936</v>
      </c>
      <c r="F43" s="15">
        <v>0.1691</v>
      </c>
      <c r="G43" s="15">
        <v>0.1778</v>
      </c>
      <c r="H43" s="15">
        <v>0.0004</v>
      </c>
      <c r="I43" s="15">
        <v>0.0359</v>
      </c>
      <c r="J43" s="15">
        <v>0.0256</v>
      </c>
      <c r="K43" s="15">
        <v>0.0206</v>
      </c>
      <c r="L43" s="15">
        <v>0.0074</v>
      </c>
      <c r="M43" s="15">
        <v>0.6494</v>
      </c>
      <c r="N43" s="15">
        <v>0.2859</v>
      </c>
      <c r="O43" s="15">
        <v>0.7154</v>
      </c>
      <c r="P43" s="29">
        <v>34.9169</v>
      </c>
      <c r="Q43" s="30">
        <v>8340</v>
      </c>
      <c r="R43" s="29">
        <v>38.69</v>
      </c>
      <c r="S43" s="30">
        <v>9242</v>
      </c>
      <c r="T43" s="29">
        <v>50.207</v>
      </c>
      <c r="U43" s="9">
        <v>-14.4</v>
      </c>
      <c r="V43" s="9"/>
      <c r="W43" s="19"/>
      <c r="X43" s="10"/>
      <c r="Y43" s="21"/>
      <c r="Z43" s="69">
        <v>2368432.9</v>
      </c>
      <c r="AA43" s="12">
        <f t="shared" si="1"/>
        <v>100.00009999999999</v>
      </c>
      <c r="AB43" s="13" t="str">
        <f>IF(AA43=100,"ОК"," ")</f>
        <v> </v>
      </c>
    </row>
    <row r="44" spans="2:28" s="11" customFormat="1" ht="12" customHeight="1">
      <c r="B44" s="31" t="s">
        <v>44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3"/>
      <c r="Z44" s="68">
        <f>SUM(Z13:Z43)</f>
        <v>76137083.60000001</v>
      </c>
      <c r="AA44" s="12">
        <f t="shared" si="1"/>
        <v>0</v>
      </c>
      <c r="AB44" s="13" t="str">
        <f>IF(AA44=100,"ОК"," ")</f>
        <v> </v>
      </c>
    </row>
    <row r="45" spans="2:29" ht="12.7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18"/>
      <c r="AA45" s="5"/>
      <c r="AB45" s="6"/>
      <c r="AC45"/>
    </row>
    <row r="46" spans="3:24" ht="12.7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3:24" ht="12.7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7"/>
      <c r="R47" s="17"/>
      <c r="S47" s="17"/>
      <c r="T47" s="17"/>
      <c r="U47" s="17"/>
      <c r="V47" s="17"/>
      <c r="W47" s="17"/>
      <c r="X47" s="17"/>
    </row>
    <row r="48" spans="3:20" ht="12.75">
      <c r="C48" s="24" t="s">
        <v>38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3:22" ht="12.75">
      <c r="C49" s="1" t="s">
        <v>29</v>
      </c>
      <c r="L49" s="2" t="s">
        <v>0</v>
      </c>
      <c r="N49" s="2" t="s">
        <v>1</v>
      </c>
      <c r="T49" s="2" t="s">
        <v>2</v>
      </c>
      <c r="U49" s="2"/>
      <c r="V49" s="2"/>
    </row>
    <row r="50" spans="3:20" ht="18" customHeight="1">
      <c r="C50" s="24" t="s">
        <v>39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3:22" ht="12.75">
      <c r="C51" s="1" t="s">
        <v>30</v>
      </c>
      <c r="L51" s="2" t="s">
        <v>0</v>
      </c>
      <c r="N51" s="2" t="s">
        <v>1</v>
      </c>
      <c r="T51" s="2" t="s">
        <v>2</v>
      </c>
      <c r="U51" s="2"/>
      <c r="V51" s="2"/>
    </row>
    <row r="53" spans="3:25" ht="12.7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</sheetData>
  <sheetProtection/>
  <mergeCells count="34">
    <mergeCell ref="B6:Y6"/>
    <mergeCell ref="S10:S12"/>
    <mergeCell ref="T10:T12"/>
    <mergeCell ref="N10:N12"/>
    <mergeCell ref="O9:T9"/>
    <mergeCell ref="O10:O12"/>
    <mergeCell ref="W2:Y2"/>
    <mergeCell ref="B7:Y7"/>
    <mergeCell ref="B8:Y8"/>
    <mergeCell ref="D10:D12"/>
    <mergeCell ref="C10:C12"/>
    <mergeCell ref="Y9:Y12"/>
    <mergeCell ref="F10:F12"/>
    <mergeCell ref="K10:K12"/>
    <mergeCell ref="G10:G12"/>
    <mergeCell ref="Q10:Q12"/>
    <mergeCell ref="Z9:Z12"/>
    <mergeCell ref="C46:X46"/>
    <mergeCell ref="B45:X45"/>
    <mergeCell ref="U9:U12"/>
    <mergeCell ref="V9:V12"/>
    <mergeCell ref="B9:B12"/>
    <mergeCell ref="R10:R12"/>
    <mergeCell ref="P10:P12"/>
    <mergeCell ref="L10:L12"/>
    <mergeCell ref="C9:N9"/>
    <mergeCell ref="B44:Y44"/>
    <mergeCell ref="W9:W12"/>
    <mergeCell ref="X9:X12"/>
    <mergeCell ref="E10:E12"/>
    <mergeCell ref="H10:H12"/>
    <mergeCell ref="J10:J12"/>
    <mergeCell ref="I10:I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Басистюк Андрей Васильевич</cp:lastModifiedBy>
  <cp:lastPrinted>2016-06-07T05:58:05Z</cp:lastPrinted>
  <dcterms:created xsi:type="dcterms:W3CDTF">2010-01-29T08:37:16Z</dcterms:created>
  <dcterms:modified xsi:type="dcterms:W3CDTF">2016-06-07T05:58:25Z</dcterms:modified>
  <cp:category/>
  <cp:version/>
  <cp:contentType/>
  <cp:contentStatus/>
</cp:coreProperties>
</file>