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5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'Лист1'!$A$1:$V$25</definedName>
  </definedNames>
  <calcPr fullCalcOnLoad="1"/>
</workbook>
</file>

<file path=xl/sharedStrings.xml><?xml version="1.0" encoding="utf-8"?>
<sst xmlns="http://schemas.openxmlformats.org/spreadsheetml/2006/main" count="48" uniqueCount="47">
  <si>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</si>
  <si>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</si>
  <si>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</si>
  <si>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</si>
  <si>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</si>
  <si>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</si>
  <si>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</si>
  <si>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</si>
  <si>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</si>
  <si>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</si>
  <si>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</si>
  <si>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</si>
  <si>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</si>
  <si>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</si>
  <si>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</si>
  <si>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</si>
  <si>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</si>
  <si>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</si>
  <si>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</si>
  <si>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</si>
  <si>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</si>
  <si>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</si>
  <si>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</si>
  <si>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</si>
  <si>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</si>
  <si>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</si>
  <si>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</si>
  <si>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</si>
  <si>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</si>
  <si>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</si>
  <si>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</si>
  <si>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</si>
  <si>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</si>
  <si>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</si>
  <si>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</si>
  <si>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</si>
  <si>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Свідоцтво про атестацію № ІФ 760 дійсне до  12 червня 2019 р.</t>
  </si>
  <si>
    <t>н-бутан н-C4</t>
  </si>
  <si>
    <t>Хімік  ВХАЛ Богородчанського ЛВУМГ</t>
  </si>
  <si>
    <t>Н.Сапіжак</t>
  </si>
  <si>
    <t>не виявлено</t>
  </si>
  <si>
    <t>на ГРС-Кути</t>
  </si>
  <si>
    <t>03.06.2016 р.</t>
  </si>
  <si>
    <t>Заступник начальника  Богородчанського ЛВУМГ</t>
  </si>
  <si>
    <t>В. Басистюк</t>
  </si>
  <si>
    <t>Об'єм природного газу, який відповідає даному паспорту ФХП для ГРС-Кути, у травні становить  334 133 м³.</t>
  </si>
  <si>
    <t>з газопроводу Кути- Чорногузи за період з 05.05.2016 р.  по  06.06.2016 р.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</si>
</sst>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  <numFmt numFmtId="189" formatCode="0.00000"/>
    <numFmt numFmtId="190" formatCode="0.000000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185" fontId="1" fillId="33" borderId="10" xfId="0" applyNumberFormat="1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" fillId="0" borderId="0" xfId="0" applyFont="1" applyAlignment="1">
      <alignment/>
    </xf>
    <xf numFmtId="185" fontId="18" fillId="0" borderId="14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7"/>
  <sheetViews>
    <sheetView tabSelected="1" view="pageBreakPreview" zoomScale="90" zoomScaleSheetLayoutView="90" workbookViewId="0" topLeftCell="D1">
      <selection activeCell="U21" sqref="U2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8.25390625" style="0" customWidth="1"/>
    <col min="4" max="15" width="7.125" style="0" customWidth="1"/>
    <col min="16" max="16" width="7.75390625" style="0" customWidth="1"/>
    <col min="17" max="17" width="7.125" style="0" customWidth="1"/>
    <col min="18" max="18" width="9.625" style="0" customWidth="1"/>
    <col min="19" max="19" width="6.00390625" style="0" customWidth="1"/>
    <col min="20" max="20" width="10.00390625" style="0" customWidth="1"/>
    <col min="21" max="21" width="7.75390625" style="0" customWidth="1"/>
    <col min="22" max="22" width="9.75390625" style="0" customWidth="1"/>
    <col min="23" max="23" width="7.75390625" style="0" customWidth="1"/>
    <col min="24" max="24" width="9.625" style="0" bestFit="1" customWidth="1"/>
    <col min="26" max="26" width="9.1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28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28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7"/>
      <c r="U2" s="48"/>
      <c r="V2" s="48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28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28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36</v>
      </c>
      <c r="C5" s="8"/>
      <c r="D5" s="8"/>
      <c r="E5" s="8"/>
      <c r="F5" s="8"/>
      <c r="G5" s="8"/>
      <c r="H5" s="2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21.75" customHeight="1">
      <c r="B6" s="40" t="s">
        <v>30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</row>
    <row r="7" spans="2:24" ht="21.75" customHeight="1">
      <c r="B7" s="49" t="s">
        <v>35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"/>
      <c r="X7" s="4"/>
    </row>
    <row r="8" spans="2:24" ht="42" customHeight="1">
      <c r="B8" s="49" t="s">
        <v>41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"/>
      <c r="X8" s="4"/>
    </row>
    <row r="9" spans="2:24" ht="18" customHeight="1">
      <c r="B9" s="50" t="s">
        <v>46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4"/>
      <c r="X9" s="4"/>
    </row>
    <row r="10" spans="2:26" ht="32.25" customHeight="1">
      <c r="B10" s="56" t="s">
        <v>14</v>
      </c>
      <c r="C10" s="62" t="s">
        <v>31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4"/>
      <c r="O10" s="41" t="s">
        <v>32</v>
      </c>
      <c r="P10" s="42"/>
      <c r="Q10" s="42"/>
      <c r="R10" s="43"/>
      <c r="S10" s="53" t="s">
        <v>29</v>
      </c>
      <c r="T10" s="37" t="s">
        <v>26</v>
      </c>
      <c r="U10" s="37" t="s">
        <v>27</v>
      </c>
      <c r="V10" s="37" t="s">
        <v>28</v>
      </c>
      <c r="W10" s="4"/>
      <c r="Y10" s="7"/>
      <c r="Z10"/>
    </row>
    <row r="11" spans="2:26" ht="48.75" customHeight="1">
      <c r="B11" s="57"/>
      <c r="C11" s="44" t="s">
        <v>15</v>
      </c>
      <c r="D11" s="44" t="s">
        <v>16</v>
      </c>
      <c r="E11" s="44" t="s">
        <v>17</v>
      </c>
      <c r="F11" s="44" t="s">
        <v>18</v>
      </c>
      <c r="G11" s="44" t="s">
        <v>37</v>
      </c>
      <c r="H11" s="44" t="s">
        <v>19</v>
      </c>
      <c r="I11" s="44" t="s">
        <v>20</v>
      </c>
      <c r="J11" s="44" t="s">
        <v>21</v>
      </c>
      <c r="K11" s="44" t="s">
        <v>22</v>
      </c>
      <c r="L11" s="44" t="s">
        <v>23</v>
      </c>
      <c r="M11" s="44" t="s">
        <v>24</v>
      </c>
      <c r="N11" s="44" t="s">
        <v>25</v>
      </c>
      <c r="O11" s="44" t="s">
        <v>10</v>
      </c>
      <c r="P11" s="59" t="s">
        <v>11</v>
      </c>
      <c r="Q11" s="44" t="s">
        <v>12</v>
      </c>
      <c r="R11" s="44" t="s">
        <v>13</v>
      </c>
      <c r="S11" s="54"/>
      <c r="T11" s="38"/>
      <c r="U11" s="38"/>
      <c r="V11" s="38"/>
      <c r="W11" s="4"/>
      <c r="Y11" s="7"/>
      <c r="Z11"/>
    </row>
    <row r="12" spans="2:26" ht="15.75" customHeight="1">
      <c r="B12" s="57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60"/>
      <c r="Q12" s="45"/>
      <c r="R12" s="45"/>
      <c r="S12" s="54"/>
      <c r="T12" s="38"/>
      <c r="U12" s="38"/>
      <c r="V12" s="38"/>
      <c r="W12" s="4"/>
      <c r="Y12" s="7"/>
      <c r="Z12"/>
    </row>
    <row r="13" spans="2:26" ht="21" customHeight="1">
      <c r="B13" s="58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61"/>
      <c r="Q13" s="46"/>
      <c r="R13" s="46"/>
      <c r="S13" s="55"/>
      <c r="T13" s="39"/>
      <c r="U13" s="39"/>
      <c r="V13" s="39"/>
      <c r="W13" s="4"/>
      <c r="Y13" s="7"/>
      <c r="Z13"/>
    </row>
    <row r="14" spans="2:25" s="10" customFormat="1" ht="12.75" customHeight="1">
      <c r="B14" s="30">
        <v>5</v>
      </c>
      <c r="C14" s="32">
        <v>97.8976</v>
      </c>
      <c r="D14" s="32">
        <v>0.1082</v>
      </c>
      <c r="E14" s="32">
        <v>0.0156</v>
      </c>
      <c r="F14" s="32">
        <v>0.0033</v>
      </c>
      <c r="G14" s="32">
        <v>0.0017</v>
      </c>
      <c r="H14" s="32">
        <v>0.0003</v>
      </c>
      <c r="I14" s="32">
        <v>0.0008</v>
      </c>
      <c r="J14" s="32">
        <v>0.0008</v>
      </c>
      <c r="K14" s="32">
        <v>0.0013</v>
      </c>
      <c r="L14" s="32">
        <v>0.0366</v>
      </c>
      <c r="M14" s="32">
        <v>1.8541</v>
      </c>
      <c r="N14" s="32">
        <v>0.0797</v>
      </c>
      <c r="O14" s="32">
        <v>0.6796</v>
      </c>
      <c r="P14" s="32">
        <v>32.8144</v>
      </c>
      <c r="Q14" s="34">
        <f>P14*1000/4.1868</f>
        <v>7837.584790293304</v>
      </c>
      <c r="R14" s="33">
        <v>48.4972</v>
      </c>
      <c r="S14" s="36">
        <v>-8.7</v>
      </c>
      <c r="T14" s="29"/>
      <c r="U14" s="9"/>
      <c r="V14" s="9"/>
      <c r="X14" s="31">
        <f>SUM(C14:N14)</f>
        <v>100</v>
      </c>
      <c r="Y14" s="11" t="str">
        <f>IF(X14=100,"ОК"," ")</f>
        <v>ОК</v>
      </c>
    </row>
    <row r="15" spans="2:25" s="10" customFormat="1" ht="12.75" customHeight="1">
      <c r="B15" s="30">
        <v>11</v>
      </c>
      <c r="C15" s="32">
        <v>98.1108</v>
      </c>
      <c r="D15" s="32">
        <v>0.1083</v>
      </c>
      <c r="E15" s="32">
        <v>0.0163</v>
      </c>
      <c r="F15" s="32">
        <v>0.0037</v>
      </c>
      <c r="G15" s="32">
        <v>0.0017</v>
      </c>
      <c r="H15" s="32">
        <v>0.0003</v>
      </c>
      <c r="I15" s="32">
        <v>0.0009</v>
      </c>
      <c r="J15" s="32">
        <v>0.0002</v>
      </c>
      <c r="K15" s="32">
        <v>1E-05</v>
      </c>
      <c r="L15" s="32">
        <v>0.0108</v>
      </c>
      <c r="M15" s="32">
        <v>1.6475</v>
      </c>
      <c r="N15" s="32">
        <v>0.0995</v>
      </c>
      <c r="O15" s="32">
        <v>0.6786</v>
      </c>
      <c r="P15" s="32">
        <v>32.8842</v>
      </c>
      <c r="Q15" s="34">
        <f>P15*1000/4.1868</f>
        <v>7854.256233877902</v>
      </c>
      <c r="R15" s="33">
        <v>48.6362</v>
      </c>
      <c r="S15" s="33">
        <v>-8.4</v>
      </c>
      <c r="T15" s="23"/>
      <c r="U15" s="9"/>
      <c r="V15" s="9"/>
      <c r="X15" s="31">
        <f>SUM(C15:N15)</f>
        <v>100.00001</v>
      </c>
      <c r="Y15" s="11" t="str">
        <f>IF(X15=100,"ОК"," ")</f>
        <v> </v>
      </c>
    </row>
    <row r="16" spans="2:25" s="10" customFormat="1" ht="12.75" customHeight="1">
      <c r="B16" s="30">
        <v>17</v>
      </c>
      <c r="C16" s="32">
        <v>97.8377</v>
      </c>
      <c r="D16" s="32">
        <v>0.1124</v>
      </c>
      <c r="E16" s="32">
        <v>0.0158</v>
      </c>
      <c r="F16" s="32">
        <v>0.0034</v>
      </c>
      <c r="G16" s="32">
        <v>0.0016</v>
      </c>
      <c r="H16" s="32">
        <v>0.0009</v>
      </c>
      <c r="I16" s="32">
        <v>0.0009</v>
      </c>
      <c r="J16" s="32">
        <v>0.0005</v>
      </c>
      <c r="K16" s="32">
        <v>0.0008</v>
      </c>
      <c r="L16" s="32">
        <v>0.0341</v>
      </c>
      <c r="M16" s="32">
        <v>1.9017</v>
      </c>
      <c r="N16" s="32">
        <v>0.0902</v>
      </c>
      <c r="O16" s="32">
        <v>0.6799</v>
      </c>
      <c r="P16" s="32">
        <v>32.7967</v>
      </c>
      <c r="Q16" s="34">
        <f>P16*1000/4.1868</f>
        <v>7833.357217922998</v>
      </c>
      <c r="R16" s="32">
        <v>48.458</v>
      </c>
      <c r="S16" s="33"/>
      <c r="T16" s="35"/>
      <c r="U16" s="9"/>
      <c r="V16" s="9"/>
      <c r="X16" s="31">
        <f>SUM(C16:N16)</f>
        <v>99.99999999999999</v>
      </c>
      <c r="Y16" s="11" t="str">
        <f>IF(X16=100,"ОК"," ")</f>
        <v>ОК</v>
      </c>
    </row>
    <row r="17" spans="2:25" s="10" customFormat="1" ht="12.75" customHeight="1">
      <c r="B17" s="30">
        <v>24</v>
      </c>
      <c r="C17" s="32">
        <v>98.1305</v>
      </c>
      <c r="D17" s="32">
        <v>0.1118</v>
      </c>
      <c r="E17" s="32">
        <v>0.0161</v>
      </c>
      <c r="F17" s="32">
        <v>0.0031</v>
      </c>
      <c r="G17" s="32">
        <v>0.0013</v>
      </c>
      <c r="H17" s="32">
        <v>0.0004</v>
      </c>
      <c r="I17" s="32">
        <v>0.0003</v>
      </c>
      <c r="J17" s="32">
        <v>0.0003</v>
      </c>
      <c r="K17" s="32">
        <v>0.0005</v>
      </c>
      <c r="L17" s="32">
        <v>0.0306</v>
      </c>
      <c r="M17" s="32">
        <v>1.6243</v>
      </c>
      <c r="N17" s="32">
        <v>0.0808</v>
      </c>
      <c r="O17" s="32">
        <v>0.6784</v>
      </c>
      <c r="P17" s="32">
        <v>32.8918</v>
      </c>
      <c r="Q17" s="34">
        <f>P17*1000/4.1868</f>
        <v>7856.071462692272</v>
      </c>
      <c r="R17" s="33">
        <v>48.8918</v>
      </c>
      <c r="S17" s="33">
        <v>-5.6</v>
      </c>
      <c r="U17" s="9"/>
      <c r="V17" s="9"/>
      <c r="X17" s="31">
        <f>SUM(C17:N17)</f>
        <v>100</v>
      </c>
      <c r="Y17" s="11" t="str">
        <f>IF(X17=100,"ОК"," ")</f>
        <v>ОК</v>
      </c>
    </row>
    <row r="18" spans="2:25" s="10" customFormat="1" ht="12.75" customHeight="1">
      <c r="B18" s="30">
        <v>31</v>
      </c>
      <c r="C18" s="32">
        <v>97.9743</v>
      </c>
      <c r="D18" s="32">
        <v>0.1108</v>
      </c>
      <c r="E18" s="32">
        <v>0.0175</v>
      </c>
      <c r="F18" s="32">
        <v>0.0036</v>
      </c>
      <c r="G18" s="32">
        <v>0.0016</v>
      </c>
      <c r="H18" s="32">
        <v>0.0007</v>
      </c>
      <c r="I18" s="32">
        <v>0.0009</v>
      </c>
      <c r="J18" s="32">
        <v>0.0004</v>
      </c>
      <c r="K18" s="32">
        <v>0.0022</v>
      </c>
      <c r="L18" s="32">
        <v>0.0333</v>
      </c>
      <c r="M18" s="32">
        <v>1.7781</v>
      </c>
      <c r="N18" s="32">
        <v>0.0766</v>
      </c>
      <c r="O18" s="32">
        <v>0.6792</v>
      </c>
      <c r="P18" s="32">
        <v>32.845</v>
      </c>
      <c r="Q18" s="34">
        <f>P18*238.8459</f>
        <v>7844.8935855</v>
      </c>
      <c r="R18" s="33">
        <v>48.5554</v>
      </c>
      <c r="S18" s="33">
        <v>-5.4</v>
      </c>
      <c r="T18" s="22" t="s">
        <v>40</v>
      </c>
      <c r="U18" s="9">
        <v>0.134</v>
      </c>
      <c r="V18" s="9">
        <v>0.019</v>
      </c>
      <c r="X18" s="31">
        <f>SUM(C18:N18)</f>
        <v>99.99999999999999</v>
      </c>
      <c r="Y18" s="11" t="str">
        <f>IF(X18=100,"ОК"," ")</f>
        <v>ОК</v>
      </c>
    </row>
    <row r="19" spans="2:26" ht="12.75" customHeight="1">
      <c r="B19" s="52" t="s">
        <v>45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21"/>
      <c r="X19" s="5"/>
      <c r="Y19" s="6"/>
      <c r="Z19"/>
    </row>
    <row r="20" spans="3:21" ht="12.75" customHeight="1"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</row>
    <row r="21" spans="3:21" ht="12.75" customHeight="1"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0"/>
      <c r="R21" s="20"/>
      <c r="S21" s="20"/>
      <c r="T21" s="20"/>
      <c r="U21" s="20"/>
    </row>
    <row r="22" spans="3:18" ht="12.75" customHeight="1">
      <c r="C22" s="26" t="s">
        <v>43</v>
      </c>
      <c r="D22" s="24"/>
      <c r="E22" s="24"/>
      <c r="F22" s="24"/>
      <c r="G22" s="24"/>
      <c r="H22" s="24"/>
      <c r="I22" s="24"/>
      <c r="J22" s="24"/>
      <c r="K22" s="24"/>
      <c r="L22" s="24"/>
      <c r="M22" s="24" t="s">
        <v>44</v>
      </c>
      <c r="N22" s="24"/>
      <c r="O22" s="24"/>
      <c r="P22" s="24"/>
      <c r="Q22" s="24"/>
      <c r="R22" s="24" t="s">
        <v>42</v>
      </c>
    </row>
    <row r="23" spans="3:19" ht="12.75" customHeight="1">
      <c r="C23" s="1"/>
      <c r="L23" s="2"/>
      <c r="N23" s="2"/>
      <c r="R23" s="2"/>
      <c r="S23" s="2"/>
    </row>
    <row r="24" spans="3:18" ht="18" customHeight="1">
      <c r="C24" s="26" t="s">
        <v>38</v>
      </c>
      <c r="D24" s="27"/>
      <c r="E24" s="27"/>
      <c r="F24" s="27"/>
      <c r="G24" s="27"/>
      <c r="H24" s="27"/>
      <c r="I24" s="27"/>
      <c r="J24" s="27"/>
      <c r="K24" s="27"/>
      <c r="L24" s="27"/>
      <c r="M24" s="27" t="s">
        <v>39</v>
      </c>
      <c r="N24" s="27"/>
      <c r="O24" s="27"/>
      <c r="P24" s="27"/>
      <c r="Q24" s="27"/>
      <c r="R24" s="27" t="s">
        <v>42</v>
      </c>
    </row>
    <row r="25" spans="3:19" ht="12.75">
      <c r="C25" s="1"/>
      <c r="L25" s="2"/>
      <c r="N25" s="2"/>
      <c r="R25" s="2"/>
      <c r="S25" s="2"/>
    </row>
    <row r="27" spans="3:22" ht="12.75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</sheetData>
  <sheetProtection/>
  <mergeCells count="30">
    <mergeCell ref="C20:U20"/>
    <mergeCell ref="B19:U19"/>
    <mergeCell ref="S10:S13"/>
    <mergeCell ref="B10:B13"/>
    <mergeCell ref="H11:H13"/>
    <mergeCell ref="J11:J13"/>
    <mergeCell ref="I11:I13"/>
    <mergeCell ref="M11:M13"/>
    <mergeCell ref="P11:P13"/>
    <mergeCell ref="C10:N10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1</v>
      </c>
      <c r="C1" s="12"/>
      <c r="D1" s="16"/>
      <c r="E1" s="16"/>
      <c r="F1" s="16"/>
    </row>
    <row r="2" spans="2:6" ht="12.75">
      <c r="B2" s="12" t="s">
        <v>2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3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4</v>
      </c>
      <c r="C6" s="12"/>
      <c r="D6" s="16"/>
      <c r="E6" s="16" t="s">
        <v>5</v>
      </c>
      <c r="F6" s="16" t="s">
        <v>6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7</v>
      </c>
      <c r="C8" s="15"/>
      <c r="D8" s="18"/>
      <c r="E8" s="18">
        <v>14</v>
      </c>
      <c r="F8" s="19" t="s">
        <v>8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2016-02-09T13:31:10Z</cp:lastPrinted>
  <dcterms:created xsi:type="dcterms:W3CDTF">2010-01-29T08:37:16Z</dcterms:created>
  <dcterms:modified xsi:type="dcterms:W3CDTF">2016-06-03T08:41:59Z</dcterms:modified>
  <cp:category/>
  <cp:version/>
  <cp:contentType/>
  <cp:contentStatus/>
</cp:coreProperties>
</file>