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74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Hlk21234135" localSheetId="0">'Лист1'!#REF!</definedName>
    <definedName name="OLE_LINK2" localSheetId="0">'Лист1'!$U$10</definedName>
    <definedName name="OLE_LINK3" localSheetId="0">'Лист1'!$V$9</definedName>
    <definedName name="OLE_LINK5" localSheetId="0">'Лист1'!#REF!</definedName>
    <definedName name="_xlnm.Print_Area" localSheetId="0">'Лист1'!$A$1:$X$23</definedName>
  </definedNames>
  <calcPr fullCalcOnLoad="1"/>
</workbook>
</file>

<file path=xl/sharedStrings.xml><?xml version="1.0" encoding="utf-8"?>
<sst xmlns="http://schemas.openxmlformats.org/spreadsheetml/2006/main" count="55" uniqueCount="51">
  <si>
    <t>прізвище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</si>
  <si>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</si>
  <si>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</si>
  <si>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</si>
  <si>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</si>
  <si>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</si>
  <si>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</si>
  <si>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</si>
  <si>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</si>
  <si>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</si>
  <si>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</si>
  <si>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</si>
  <si>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t>число Воббе вище МДж/м³</t>
  </si>
  <si>
    <t>Число місяця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</si>
  <si>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</si>
  <si>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</si>
  <si>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</si>
  <si>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</si>
  <si>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</si>
  <si>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</si>
  <si>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</si>
  <si>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</si>
  <si>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</si>
  <si>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</si>
  <si>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</si>
  <si>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</si>
  <si>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 xml:space="preserve">Маса механічних домішок, мг/м³                    </t>
  </si>
  <si>
    <t xml:space="preserve">Масова концентрація меркаптанової сірки, мг/м³                       </t>
  </si>
  <si>
    <t xml:space="preserve">Масова концентрація сірководню, мг/м³                       </t>
  </si>
  <si>
    <t>Температура точки роси  вологи (Р=3.92 Мпа), ºС</t>
  </si>
  <si>
    <t>ПАСПОРТ ФІЗИКО-ХІМІЧНИХ ПОКАЗНИКІВ ПРИРОДНОГО ГАЗУ</t>
  </si>
  <si>
    <t xml:space="preserve">Компонентний склад, % мол. </t>
  </si>
  <si>
    <r>
      <t>при 20</t>
    </r>
    <r>
      <rPr>
        <sz val="10"/>
        <rFont val="Calibri"/>
        <family val="2"/>
      </rPr>
      <t>°</t>
    </r>
    <r>
      <rPr>
        <sz val="10"/>
        <rFont val="Arial"/>
        <family val="2"/>
      </rPr>
      <t>С; 101,325 кПа</t>
    </r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</si>
  <si>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</si>
  <si>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</si>
  <si>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t xml:space="preserve">В. о. інженера - лаборанта 2 к.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</si>
  <si>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>Тишківський М. Й.</t>
  </si>
  <si>
    <t xml:space="preserve">                                 підпис</t>
  </si>
  <si>
    <t>Філія "УМГ"Прикарпаттрансгаз"</t>
  </si>
  <si>
    <t xml:space="preserve">Долинське ЛВУМГ </t>
  </si>
  <si>
    <r>
      <t>густина кг/м</t>
    </r>
    <r>
      <rPr>
        <sz val="10"/>
        <rFont val="Calibri"/>
        <family val="2"/>
      </rPr>
      <t>³</t>
    </r>
  </si>
  <si>
    <r>
      <t>теплота зоряння нижча МДж/м</t>
    </r>
    <r>
      <rPr>
        <sz val="10"/>
        <rFont val="Calibri"/>
        <family val="2"/>
      </rPr>
      <t>³</t>
    </r>
  </si>
  <si>
    <r>
      <t xml:space="preserve">Свідоцтво про атестацію </t>
    </r>
    <r>
      <rPr>
        <b/>
        <sz val="10"/>
        <rFont val="Arial"/>
        <family val="2"/>
      </rPr>
      <t>№ ІФ 757</t>
    </r>
    <r>
      <rPr>
        <sz val="10"/>
        <rFont val="Arial"/>
        <family val="2"/>
      </rPr>
      <t xml:space="preserve"> дійсне до </t>
    </r>
    <r>
      <rPr>
        <b/>
        <sz val="10"/>
        <rFont val="Arial"/>
        <family val="2"/>
      </rPr>
      <t xml:space="preserve"> 28.05.2019 р.</t>
    </r>
  </si>
  <si>
    <t>число Воббе вище кКал/м³</t>
  </si>
  <si>
    <t>теплота зоряння нижча кКал/м³</t>
  </si>
  <si>
    <t xml:space="preserve">Витрата газу за місяць V, м³ </t>
  </si>
  <si>
    <t>з газопроводу "Пасічна - Долина" за період з 01.05.2016 року. по 31.05.2016 року</t>
  </si>
  <si>
    <t>01.06.2016р.</t>
  </si>
  <si>
    <t xml:space="preserve">Начальник Долинського ЛВУМГ          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</si>
  <si>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>Бойко В. Т.</t>
  </si>
  <si>
    <t>переданого Долинським ЛВУМГ та прийнятого ПАТ "Івано-Франківськгаз" 
на ГРС Рожнятів, ГРС Вільхівка, ГРС Росільна, ГРС Солотвин</t>
  </si>
</sst>
</file>

<file path=xl/styles.xml><?xml version="1.0" encoding="utf-8"?>
<styleSheet xmlns="http://schemas.openxmlformats.org/spreadsheetml/2006/main">
  <numFmts count="3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  <numFmt numFmtId="188" formatCode="#,##0.0000"/>
    <numFmt numFmtId="189" formatCode="#,##0.000"/>
  </numFmts>
  <fonts count="48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8"/>
      <name val="Arial Cyr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u val="single"/>
      <sz val="10"/>
      <name val="Arial Cyr"/>
      <family val="0"/>
    </font>
    <font>
      <b/>
      <sz val="10"/>
      <name val="Arial Cyr"/>
      <family val="0"/>
    </font>
    <font>
      <sz val="10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86" fontId="0" fillId="0" borderId="0" xfId="0" applyNumberForma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186" fontId="0" fillId="0" borderId="0" xfId="0" applyNumberFormat="1" applyFill="1" applyAlignment="1">
      <alignment/>
    </xf>
    <xf numFmtId="0" fontId="8" fillId="0" borderId="0" xfId="0" applyFont="1" applyFill="1" applyAlignment="1">
      <alignment horizontal="center"/>
    </xf>
    <xf numFmtId="0" fontId="10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10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9" fillId="0" borderId="14" xfId="0" applyFont="1" applyBorder="1" applyAlignment="1">
      <alignment horizontal="left" wrapText="1"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15" xfId="0" applyFont="1" applyBorder="1" applyAlignment="1">
      <alignment/>
    </xf>
    <xf numFmtId="0" fontId="13" fillId="0" borderId="0" xfId="0" applyFont="1" applyAlignment="1">
      <alignment/>
    </xf>
    <xf numFmtId="0" fontId="5" fillId="0" borderId="15" xfId="0" applyFont="1" applyBorder="1" applyAlignment="1">
      <alignment/>
    </xf>
    <xf numFmtId="0" fontId="12" fillId="0" borderId="0" xfId="0" applyFont="1" applyAlignment="1">
      <alignment/>
    </xf>
    <xf numFmtId="187" fontId="6" fillId="0" borderId="10" xfId="0" applyNumberFormat="1" applyFont="1" applyFill="1" applyBorder="1" applyAlignment="1">
      <alignment horizontal="center" vertical="center" wrapText="1"/>
    </xf>
    <xf numFmtId="185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1" fontId="6" fillId="0" borderId="10" xfId="0" applyNumberFormat="1" applyFont="1" applyFill="1" applyBorder="1" applyAlignment="1">
      <alignment horizontal="center" vertical="center" wrapText="1"/>
    </xf>
    <xf numFmtId="188" fontId="6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185" fontId="1" fillId="0" borderId="14" xfId="0" applyNumberFormat="1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textRotation="90" wrapText="1"/>
    </xf>
    <xf numFmtId="0" fontId="5" fillId="0" borderId="16" xfId="0" applyFont="1" applyBorder="1" applyAlignment="1">
      <alignment horizontal="center" textRotation="90" wrapText="1"/>
    </xf>
    <xf numFmtId="0" fontId="0" fillId="0" borderId="17" xfId="0" applyFont="1" applyBorder="1" applyAlignment="1">
      <alignment horizontal="center" textRotation="90" wrapText="1"/>
    </xf>
    <xf numFmtId="0" fontId="0" fillId="0" borderId="18" xfId="0" applyFont="1" applyBorder="1" applyAlignment="1">
      <alignment horizontal="center" textRotation="90" wrapText="1"/>
    </xf>
    <xf numFmtId="3" fontId="6" fillId="0" borderId="16" xfId="0" applyNumberFormat="1" applyFont="1" applyFill="1" applyBorder="1" applyAlignment="1">
      <alignment horizontal="center" vertical="center" wrapText="1"/>
    </xf>
    <xf numFmtId="3" fontId="6" fillId="0" borderId="17" xfId="0" applyNumberFormat="1" applyFont="1" applyFill="1" applyBorder="1" applyAlignment="1">
      <alignment horizontal="center" vertical="center" wrapText="1"/>
    </xf>
    <xf numFmtId="3" fontId="6" fillId="0" borderId="18" xfId="0" applyNumberFormat="1" applyFont="1" applyFill="1" applyBorder="1" applyAlignment="1">
      <alignment horizontal="center" vertical="center" wrapText="1"/>
    </xf>
    <xf numFmtId="0" fontId="5" fillId="0" borderId="19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0" fillId="0" borderId="20" xfId="0" applyFont="1" applyBorder="1" applyAlignment="1">
      <alignment horizontal="center" wrapText="1"/>
    </xf>
    <xf numFmtId="0" fontId="0" fillId="0" borderId="21" xfId="0" applyFont="1" applyBorder="1" applyAlignment="1">
      <alignment horizontal="center" wrapText="1"/>
    </xf>
    <xf numFmtId="0" fontId="1" fillId="0" borderId="0" xfId="0" applyFont="1" applyAlignment="1">
      <alignment/>
    </xf>
    <xf numFmtId="185" fontId="1" fillId="0" borderId="14" xfId="0" applyNumberFormat="1" applyFont="1" applyBorder="1" applyAlignment="1">
      <alignment horizontal="left" vertical="center" wrapText="1"/>
    </xf>
    <xf numFmtId="0" fontId="0" fillId="0" borderId="22" xfId="0" applyFont="1" applyBorder="1" applyAlignment="1">
      <alignment horizontal="center" textRotation="90" wrapText="1"/>
    </xf>
    <xf numFmtId="0" fontId="0" fillId="0" borderId="23" xfId="0" applyFont="1" applyBorder="1" applyAlignment="1">
      <alignment horizontal="center" textRotation="90" wrapText="1"/>
    </xf>
    <xf numFmtId="0" fontId="0" fillId="0" borderId="24" xfId="0" applyFont="1" applyBorder="1" applyAlignment="1">
      <alignment horizontal="center" textRotation="90" wrapText="1"/>
    </xf>
    <xf numFmtId="0" fontId="5" fillId="0" borderId="16" xfId="0" applyFont="1" applyBorder="1" applyAlignment="1">
      <alignment textRotation="90" wrapText="1"/>
    </xf>
    <xf numFmtId="0" fontId="5" fillId="0" borderId="17" xfId="0" applyFont="1" applyBorder="1" applyAlignment="1">
      <alignment textRotation="90" wrapText="1"/>
    </xf>
    <xf numFmtId="0" fontId="0" fillId="0" borderId="18" xfId="0" applyFont="1" applyBorder="1" applyAlignment="1">
      <alignment wrapText="1"/>
    </xf>
    <xf numFmtId="0" fontId="5" fillId="0" borderId="17" xfId="0" applyFont="1" applyBorder="1" applyAlignment="1">
      <alignment horizontal="center" textRotation="90" wrapText="1"/>
    </xf>
    <xf numFmtId="0" fontId="5" fillId="0" borderId="18" xfId="0" applyFont="1" applyBorder="1" applyAlignment="1">
      <alignment horizontal="center" textRotation="90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textRotation="90" wrapText="1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12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B25"/>
  <sheetViews>
    <sheetView tabSelected="1" view="pageBreakPreview" zoomScale="90" zoomScaleSheetLayoutView="90" workbookViewId="0" topLeftCell="A1">
      <selection activeCell="W16" sqref="W16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16" width="7.125" style="0" customWidth="1"/>
    <col min="17" max="17" width="7.00390625" style="0" customWidth="1"/>
    <col min="18" max="19" width="7.125" style="0" customWidth="1"/>
    <col min="20" max="20" width="6.00390625" style="0" customWidth="1"/>
    <col min="21" max="23" width="7.75390625" style="0" customWidth="1"/>
    <col min="24" max="24" width="10.875" style="0" customWidth="1"/>
    <col min="25" max="25" width="7.75390625" style="0" customWidth="1"/>
    <col min="28" max="28" width="9.125" style="7" customWidth="1"/>
  </cols>
  <sheetData>
    <row r="1" spans="2:26" ht="12.75">
      <c r="B1" s="4" t="s">
        <v>11</v>
      </c>
      <c r="C1" s="3"/>
      <c r="D1" s="3"/>
      <c r="E1" s="3"/>
      <c r="F1" s="3"/>
      <c r="G1" s="3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2:26" ht="12.75">
      <c r="B2" s="4" t="s">
        <v>38</v>
      </c>
      <c r="C2" s="3"/>
      <c r="D2" s="3"/>
      <c r="E2" s="3"/>
      <c r="F2" s="3"/>
      <c r="G2" s="3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63"/>
      <c r="V2" s="64"/>
      <c r="W2" s="64"/>
      <c r="X2" s="64"/>
      <c r="Y2" s="4"/>
      <c r="Z2" s="4"/>
    </row>
    <row r="3" spans="2:26" ht="12.75">
      <c r="B3" s="4" t="s">
        <v>39</v>
      </c>
      <c r="C3" s="3"/>
      <c r="D3" s="3"/>
      <c r="E3" s="3"/>
      <c r="F3" s="3"/>
      <c r="G3" s="3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2:26" ht="12.75">
      <c r="B4" s="4" t="s">
        <v>2</v>
      </c>
      <c r="C4" s="3"/>
      <c r="D4" s="3"/>
      <c r="E4" s="3"/>
      <c r="F4" s="3"/>
      <c r="G4" s="3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2:26" ht="12.75">
      <c r="B5" s="4" t="s">
        <v>42</v>
      </c>
      <c r="C5" s="3"/>
      <c r="D5" s="3"/>
      <c r="E5" s="3"/>
      <c r="F5" s="3"/>
      <c r="G5" s="3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2:26" ht="21.75" customHeight="1">
      <c r="B6" s="69" t="s">
        <v>30</v>
      </c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27"/>
      <c r="Z6" s="25"/>
    </row>
    <row r="7" spans="2:26" ht="33" customHeight="1">
      <c r="B7" s="65" t="s">
        <v>50</v>
      </c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4"/>
      <c r="Z7" s="4"/>
    </row>
    <row r="8" spans="2:26" ht="18" customHeight="1">
      <c r="B8" s="67" t="s">
        <v>46</v>
      </c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4"/>
      <c r="Z8" s="4"/>
    </row>
    <row r="9" spans="2:28" ht="32.25" customHeight="1">
      <c r="B9" s="54" t="s">
        <v>13</v>
      </c>
      <c r="C9" s="59" t="s">
        <v>31</v>
      </c>
      <c r="D9" s="60"/>
      <c r="E9" s="60"/>
      <c r="F9" s="60"/>
      <c r="G9" s="60"/>
      <c r="H9" s="60"/>
      <c r="I9" s="60"/>
      <c r="J9" s="60"/>
      <c r="K9" s="60"/>
      <c r="L9" s="60"/>
      <c r="M9" s="60"/>
      <c r="N9" s="61"/>
      <c r="O9" s="45" t="s">
        <v>32</v>
      </c>
      <c r="P9" s="46"/>
      <c r="Q9" s="46"/>
      <c r="R9" s="47"/>
      <c r="S9" s="48"/>
      <c r="T9" s="51" t="s">
        <v>29</v>
      </c>
      <c r="U9" s="38" t="s">
        <v>26</v>
      </c>
      <c r="V9" s="38" t="s">
        <v>27</v>
      </c>
      <c r="W9" s="38" t="s">
        <v>28</v>
      </c>
      <c r="X9" s="38" t="s">
        <v>45</v>
      </c>
      <c r="Y9" s="4"/>
      <c r="AA9" s="7"/>
      <c r="AB9"/>
    </row>
    <row r="10" spans="2:28" ht="48.75" customHeight="1">
      <c r="B10" s="55"/>
      <c r="C10" s="38" t="s">
        <v>14</v>
      </c>
      <c r="D10" s="38" t="s">
        <v>15</v>
      </c>
      <c r="E10" s="38" t="s">
        <v>16</v>
      </c>
      <c r="F10" s="38" t="s">
        <v>17</v>
      </c>
      <c r="G10" s="38" t="s">
        <v>18</v>
      </c>
      <c r="H10" s="38" t="s">
        <v>19</v>
      </c>
      <c r="I10" s="38" t="s">
        <v>20</v>
      </c>
      <c r="J10" s="38" t="s">
        <v>21</v>
      </c>
      <c r="K10" s="38" t="s">
        <v>22</v>
      </c>
      <c r="L10" s="38" t="s">
        <v>23</v>
      </c>
      <c r="M10" s="39" t="s">
        <v>24</v>
      </c>
      <c r="N10" s="39" t="s">
        <v>25</v>
      </c>
      <c r="O10" s="39" t="s">
        <v>40</v>
      </c>
      <c r="P10" s="62" t="s">
        <v>41</v>
      </c>
      <c r="Q10" s="39" t="s">
        <v>44</v>
      </c>
      <c r="R10" s="39" t="s">
        <v>12</v>
      </c>
      <c r="S10" s="39" t="s">
        <v>43</v>
      </c>
      <c r="T10" s="52"/>
      <c r="U10" s="38"/>
      <c r="V10" s="38"/>
      <c r="W10" s="38"/>
      <c r="X10" s="38"/>
      <c r="Y10" s="4"/>
      <c r="AA10" s="7"/>
      <c r="AB10"/>
    </row>
    <row r="11" spans="2:28" ht="15.75" customHeight="1">
      <c r="B11" s="55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40"/>
      <c r="N11" s="40"/>
      <c r="O11" s="40"/>
      <c r="P11" s="40"/>
      <c r="Q11" s="57"/>
      <c r="R11" s="40"/>
      <c r="S11" s="40"/>
      <c r="T11" s="52"/>
      <c r="U11" s="38"/>
      <c r="V11" s="38"/>
      <c r="W11" s="38"/>
      <c r="X11" s="38"/>
      <c r="Y11" s="4"/>
      <c r="AA11" s="7"/>
      <c r="AB11"/>
    </row>
    <row r="12" spans="2:28" ht="21" customHeight="1">
      <c r="B12" s="56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41"/>
      <c r="N12" s="41"/>
      <c r="O12" s="41"/>
      <c r="P12" s="41"/>
      <c r="Q12" s="58"/>
      <c r="R12" s="41"/>
      <c r="S12" s="41"/>
      <c r="T12" s="53"/>
      <c r="U12" s="38"/>
      <c r="V12" s="38"/>
      <c r="W12" s="38"/>
      <c r="X12" s="38"/>
      <c r="Y12" s="4"/>
      <c r="AA12" s="7"/>
      <c r="AB12"/>
    </row>
    <row r="13" spans="2:27" s="9" customFormat="1" ht="21.75" customHeight="1">
      <c r="B13" s="8">
        <v>4</v>
      </c>
      <c r="C13" s="28">
        <v>94.1708</v>
      </c>
      <c r="D13" s="28">
        <v>3.2014</v>
      </c>
      <c r="E13" s="28">
        <v>1.0385</v>
      </c>
      <c r="F13" s="28">
        <v>0.181</v>
      </c>
      <c r="G13" s="28">
        <v>0.26</v>
      </c>
      <c r="H13" s="28">
        <v>0.0017</v>
      </c>
      <c r="I13" s="28">
        <v>0.0515</v>
      </c>
      <c r="J13" s="28">
        <v>0.0386</v>
      </c>
      <c r="K13" s="28">
        <v>0.2126</v>
      </c>
      <c r="L13" s="28">
        <v>0.0034</v>
      </c>
      <c r="M13" s="28">
        <v>0.488</v>
      </c>
      <c r="N13" s="28">
        <v>0.3525</v>
      </c>
      <c r="O13" s="28">
        <v>0.7219</v>
      </c>
      <c r="P13" s="28">
        <v>35.2385</v>
      </c>
      <c r="Q13" s="34">
        <v>8416</v>
      </c>
      <c r="R13" s="35">
        <v>50.4271</v>
      </c>
      <c r="S13" s="34">
        <v>12044</v>
      </c>
      <c r="T13" s="29">
        <v>-4.5</v>
      </c>
      <c r="U13" s="33">
        <v>0</v>
      </c>
      <c r="V13" s="30">
        <v>0.0002</v>
      </c>
      <c r="W13" s="30">
        <v>0.0003</v>
      </c>
      <c r="X13" s="42">
        <v>957631</v>
      </c>
      <c r="Z13" s="10">
        <f>SUM(C13:N13)</f>
        <v>100.00000000000001</v>
      </c>
      <c r="AA13" s="11" t="str">
        <f>IF(Z13=100,"ОК"," ")</f>
        <v>ОК</v>
      </c>
    </row>
    <row r="14" spans="2:27" s="9" customFormat="1" ht="21.75" customHeight="1">
      <c r="B14" s="8">
        <v>10</v>
      </c>
      <c r="C14" s="28">
        <v>93.4761</v>
      </c>
      <c r="D14" s="28">
        <v>3.2919</v>
      </c>
      <c r="E14" s="28">
        <v>1.1232</v>
      </c>
      <c r="F14" s="28">
        <v>0.2218</v>
      </c>
      <c r="G14" s="28">
        <v>0.4026</v>
      </c>
      <c r="H14" s="28">
        <v>0.0007</v>
      </c>
      <c r="I14" s="28">
        <v>0.1354</v>
      </c>
      <c r="J14" s="28">
        <v>0.122</v>
      </c>
      <c r="K14" s="28">
        <v>0.2632</v>
      </c>
      <c r="L14" s="28">
        <v>0.0048</v>
      </c>
      <c r="M14" s="28">
        <v>0.5292</v>
      </c>
      <c r="N14" s="28">
        <v>0.4291</v>
      </c>
      <c r="O14" s="28">
        <v>0.7332</v>
      </c>
      <c r="P14" s="28">
        <v>35.6463</v>
      </c>
      <c r="Q14" s="34">
        <v>8514</v>
      </c>
      <c r="R14" s="35">
        <v>50.5965</v>
      </c>
      <c r="S14" s="34">
        <v>12084</v>
      </c>
      <c r="T14" s="29">
        <v>1.5</v>
      </c>
      <c r="U14" s="32"/>
      <c r="V14" s="30"/>
      <c r="W14" s="30"/>
      <c r="X14" s="43"/>
      <c r="Z14" s="10">
        <f>SUM(C14:N14)</f>
        <v>100.00000000000001</v>
      </c>
      <c r="AA14" s="11" t="str">
        <f>IF(Z14=100,"ОК"," ")</f>
        <v>ОК</v>
      </c>
    </row>
    <row r="15" spans="2:27" s="9" customFormat="1" ht="21.75" customHeight="1">
      <c r="B15" s="8">
        <v>17</v>
      </c>
      <c r="C15" s="28">
        <v>93.6139</v>
      </c>
      <c r="D15" s="28">
        <v>3.2514</v>
      </c>
      <c r="E15" s="28">
        <v>1.1883</v>
      </c>
      <c r="F15" s="28">
        <v>0.2185</v>
      </c>
      <c r="G15" s="28">
        <v>0.3704</v>
      </c>
      <c r="H15" s="28">
        <v>0.0013</v>
      </c>
      <c r="I15" s="28">
        <v>0.1357</v>
      </c>
      <c r="J15" s="28">
        <v>0.1282</v>
      </c>
      <c r="K15" s="28">
        <v>0.2486</v>
      </c>
      <c r="L15" s="28">
        <v>0.0043</v>
      </c>
      <c r="M15" s="28">
        <v>0.4883</v>
      </c>
      <c r="N15" s="28">
        <v>0.3511</v>
      </c>
      <c r="O15" s="28">
        <v>0.7317</v>
      </c>
      <c r="P15" s="28">
        <v>35.6701</v>
      </c>
      <c r="Q15" s="34">
        <v>8520</v>
      </c>
      <c r="R15" s="35">
        <v>50.6823</v>
      </c>
      <c r="S15" s="34">
        <v>12105</v>
      </c>
      <c r="T15" s="29">
        <v>19.3</v>
      </c>
      <c r="U15" s="31"/>
      <c r="V15" s="30"/>
      <c r="W15" s="30"/>
      <c r="X15" s="43"/>
      <c r="Z15" s="10">
        <f>SUM(C15:N15)</f>
        <v>100.00000000000001</v>
      </c>
      <c r="AA15" s="11" t="str">
        <f>IF(Z15=100,"ОК"," ")</f>
        <v>ОК</v>
      </c>
    </row>
    <row r="16" spans="2:27" s="9" customFormat="1" ht="21.75" customHeight="1">
      <c r="B16" s="8">
        <v>24</v>
      </c>
      <c r="C16" s="28">
        <v>93.7936</v>
      </c>
      <c r="D16" s="28">
        <v>3.2347</v>
      </c>
      <c r="E16" s="28">
        <v>1.1477</v>
      </c>
      <c r="F16" s="28">
        <v>0.2185</v>
      </c>
      <c r="G16" s="28">
        <v>0.3901</v>
      </c>
      <c r="H16" s="28">
        <v>0.0027</v>
      </c>
      <c r="I16" s="28">
        <v>0.1386</v>
      </c>
      <c r="J16" s="28">
        <v>0.131</v>
      </c>
      <c r="K16" s="28">
        <v>0.0751</v>
      </c>
      <c r="L16" s="28">
        <v>0.0039</v>
      </c>
      <c r="M16" s="28">
        <v>0.5059</v>
      </c>
      <c r="N16" s="28">
        <v>0.3582</v>
      </c>
      <c r="O16" s="28">
        <v>0.7267</v>
      </c>
      <c r="P16" s="28">
        <v>35.4348</v>
      </c>
      <c r="Q16" s="34">
        <v>8463</v>
      </c>
      <c r="R16" s="35">
        <v>50.531</v>
      </c>
      <c r="S16" s="34">
        <v>12069</v>
      </c>
      <c r="T16" s="29">
        <v>26.7</v>
      </c>
      <c r="U16" s="31"/>
      <c r="V16" s="30"/>
      <c r="W16" s="30"/>
      <c r="X16" s="44"/>
      <c r="Z16" s="10">
        <f>SUM(C16:N16)</f>
        <v>100.00000000000001</v>
      </c>
      <c r="AA16" s="11" t="str">
        <f>IF(Z16=100,"ОК"," ")</f>
        <v>ОК</v>
      </c>
    </row>
    <row r="17" spans="2:28" ht="12.75" customHeight="1"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37"/>
      <c r="X17" s="21"/>
      <c r="Z17" s="5"/>
      <c r="AA17" s="6"/>
      <c r="AB17"/>
    </row>
    <row r="18" spans="3:23" ht="12.75"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36"/>
    </row>
    <row r="19" spans="3:23" ht="12.75"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0"/>
      <c r="R19" s="20"/>
      <c r="S19" s="20"/>
      <c r="T19" s="20"/>
      <c r="U19" s="20"/>
      <c r="V19" s="20"/>
      <c r="W19" s="20"/>
    </row>
    <row r="20" spans="3:19" ht="12.75">
      <c r="C20" s="26" t="s">
        <v>48</v>
      </c>
      <c r="D20" s="22"/>
      <c r="E20" s="22"/>
      <c r="F20" s="22"/>
      <c r="G20" s="22"/>
      <c r="H20" s="22"/>
      <c r="I20" s="22"/>
      <c r="J20" s="22"/>
      <c r="K20" s="22"/>
      <c r="L20" s="22" t="s">
        <v>49</v>
      </c>
      <c r="M20" s="22"/>
      <c r="N20" s="22"/>
      <c r="O20" s="22"/>
      <c r="P20" s="22"/>
      <c r="Q20" s="22"/>
      <c r="R20" s="22"/>
      <c r="S20" s="22" t="s">
        <v>47</v>
      </c>
    </row>
    <row r="21" spans="3:20" ht="12.75">
      <c r="C21" s="1" t="s">
        <v>33</v>
      </c>
      <c r="L21" s="2" t="s">
        <v>0</v>
      </c>
      <c r="N21" s="2" t="s">
        <v>37</v>
      </c>
      <c r="S21" s="2" t="s">
        <v>1</v>
      </c>
      <c r="T21" s="2"/>
    </row>
    <row r="22" spans="3:19" ht="18" customHeight="1">
      <c r="C22" s="26" t="s">
        <v>35</v>
      </c>
      <c r="D22" s="24"/>
      <c r="E22" s="24"/>
      <c r="F22" s="24"/>
      <c r="G22" s="24"/>
      <c r="H22" s="24"/>
      <c r="I22" s="24"/>
      <c r="J22" s="24"/>
      <c r="K22" s="24"/>
      <c r="L22" s="24" t="s">
        <v>36</v>
      </c>
      <c r="M22" s="24"/>
      <c r="N22" s="24"/>
      <c r="O22" s="24"/>
      <c r="P22" s="24"/>
      <c r="Q22" s="24"/>
      <c r="R22" s="24"/>
      <c r="S22" s="24" t="s">
        <v>47</v>
      </c>
    </row>
    <row r="23" spans="3:20" ht="12.75">
      <c r="C23" s="1" t="s">
        <v>34</v>
      </c>
      <c r="L23" s="2" t="s">
        <v>0</v>
      </c>
      <c r="N23" s="2" t="s">
        <v>37</v>
      </c>
      <c r="S23" s="2" t="s">
        <v>1</v>
      </c>
      <c r="T23" s="2"/>
    </row>
    <row r="25" spans="3:24" ht="12.75"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</row>
  </sheetData>
  <sheetProtection/>
  <mergeCells count="32">
    <mergeCell ref="U2:X2"/>
    <mergeCell ref="B7:X7"/>
    <mergeCell ref="B8:X8"/>
    <mergeCell ref="D10:D12"/>
    <mergeCell ref="C10:C12"/>
    <mergeCell ref="B6:X6"/>
    <mergeCell ref="S10:S12"/>
    <mergeCell ref="N10:N12"/>
    <mergeCell ref="W9:W12"/>
    <mergeCell ref="G10:G12"/>
    <mergeCell ref="J10:J12"/>
    <mergeCell ref="I10:I12"/>
    <mergeCell ref="R10:R12"/>
    <mergeCell ref="P10:P12"/>
    <mergeCell ref="L10:L12"/>
    <mergeCell ref="F10:F12"/>
    <mergeCell ref="C18:V18"/>
    <mergeCell ref="B17:V17"/>
    <mergeCell ref="T9:T12"/>
    <mergeCell ref="B9:B12"/>
    <mergeCell ref="H10:H12"/>
    <mergeCell ref="Q10:Q12"/>
    <mergeCell ref="M10:M12"/>
    <mergeCell ref="E10:E12"/>
    <mergeCell ref="C9:N9"/>
    <mergeCell ref="U9:U12"/>
    <mergeCell ref="K10:K12"/>
    <mergeCell ref="O10:O12"/>
    <mergeCell ref="X13:X16"/>
    <mergeCell ref="X9:X12"/>
    <mergeCell ref="O9:S9"/>
    <mergeCell ref="V9:V12"/>
  </mergeCells>
  <printOptions/>
  <pageMargins left="0.3937007874015748" right="0.1968503937007874" top="0.3937007874015748" bottom="0.1968503937007874" header="0" footer="0"/>
  <pageSetup fitToHeight="1" fitToWidth="1" horizontalDpi="600" verticalDpi="6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12" t="s">
        <v>3</v>
      </c>
      <c r="C1" s="12"/>
      <c r="D1" s="16"/>
      <c r="E1" s="16"/>
      <c r="F1" s="16"/>
    </row>
    <row r="2" spans="2:6" ht="12.75">
      <c r="B2" s="12" t="s">
        <v>4</v>
      </c>
      <c r="C2" s="12"/>
      <c r="D2" s="16"/>
      <c r="E2" s="16"/>
      <c r="F2" s="16"/>
    </row>
    <row r="3" spans="2:6" ht="12.75">
      <c r="B3" s="13"/>
      <c r="C3" s="13"/>
      <c r="D3" s="17"/>
      <c r="E3" s="17"/>
      <c r="F3" s="17"/>
    </row>
    <row r="4" spans="2:6" ht="51">
      <c r="B4" s="13" t="s">
        <v>5</v>
      </c>
      <c r="C4" s="13"/>
      <c r="D4" s="17"/>
      <c r="E4" s="17"/>
      <c r="F4" s="17"/>
    </row>
    <row r="5" spans="2:6" ht="12.75">
      <c r="B5" s="13"/>
      <c r="C5" s="13"/>
      <c r="D5" s="17"/>
      <c r="E5" s="17"/>
      <c r="F5" s="17"/>
    </row>
    <row r="6" spans="2:6" ht="25.5">
      <c r="B6" s="12" t="s">
        <v>6</v>
      </c>
      <c r="C6" s="12"/>
      <c r="D6" s="16"/>
      <c r="E6" s="16" t="s">
        <v>7</v>
      </c>
      <c r="F6" s="16" t="s">
        <v>8</v>
      </c>
    </row>
    <row r="7" spans="2:6" ht="13.5" thickBot="1">
      <c r="B7" s="13"/>
      <c r="C7" s="13"/>
      <c r="D7" s="17"/>
      <c r="E7" s="17"/>
      <c r="F7" s="17"/>
    </row>
    <row r="8" spans="2:6" ht="39" thickBot="1">
      <c r="B8" s="14" t="s">
        <v>9</v>
      </c>
      <c r="C8" s="15"/>
      <c r="D8" s="18"/>
      <c r="E8" s="18">
        <v>14</v>
      </c>
      <c r="F8" s="19" t="s">
        <v>10</v>
      </c>
    </row>
    <row r="9" spans="2:6" ht="12.75">
      <c r="B9" s="13"/>
      <c r="C9" s="13"/>
      <c r="D9" s="17"/>
      <c r="E9" s="17"/>
      <c r="F9" s="17"/>
    </row>
    <row r="10" spans="2:6" ht="12.75">
      <c r="B10" s="13"/>
      <c r="C10" s="13"/>
      <c r="D10" s="17"/>
      <c r="E10" s="17"/>
      <c r="F10" s="1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Романык Ирина Евгеньевна</cp:lastModifiedBy>
  <cp:lastPrinted>2016-06-01T13:46:48Z</cp:lastPrinted>
  <dcterms:created xsi:type="dcterms:W3CDTF">2010-01-29T08:37:16Z</dcterms:created>
  <dcterms:modified xsi:type="dcterms:W3CDTF">2016-06-03T08:33:21Z</dcterms:modified>
  <cp:category/>
  <cp:version/>
  <cp:contentType/>
  <cp:contentStatus/>
</cp:coreProperties>
</file>