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<sst xmlns="http://schemas.openxmlformats.org/spreadsheetml/2006/main" count="83" uniqueCount="62">
  <si>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</si>
  <si>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</si>
  <si>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</si>
  <si>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</si>
  <si>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</si>
  <si>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</si>
  <si>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</si>
  <si>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</si>
  <si>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</si>
  <si>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</si>
  <si>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</si>
  <si>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</si>
  <si>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</si>
  <si>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</si>
  <si>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</si>
  <si>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</si>
  <si>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</si>
  <si>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</si>
  <si>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</si>
  <si>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</si>
  <si>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</si>
  <si>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</si>
  <si>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</si>
  <si>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</si>
  <si>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</si>
  <si>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</si>
  <si>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</si>
  <si>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</si>
  <si>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</si>
  <si>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</si>
  <si>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</si>
  <si>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</si>
  <si>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</si>
  <si>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</si>
  <si>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</si>
  <si>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</si>
  <si>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</si>
  <si>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</si>
  <si>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</si>
  <si>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</si>
  <si>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</si>
  <si>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</si>
  <si>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</si>
  <si>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</si>
  <si>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</si>
  <si>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</si>
  <si>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</si>
  <si>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</si>
  <si>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</si>
  <si>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</si>
  <si>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</si>
  <si>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</si>
  <si>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</si>
  <si>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</si>
  <si>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з газопроводу  ШХ    за період з 01.04.2016 по 30.04.2016</t>
  </si>
  <si>
    <t>Щербак С.О.</t>
  </si>
  <si>
    <t>&lt;0,0002</t>
  </si>
  <si>
    <t>переданого Харківським ЛВУМГ  та прийнятого ПАТ "Харківгаз"  по  ГРС-4 м.Харків</t>
  </si>
  <si>
    <r>
      <t xml:space="preserve">переданого Харківським ЛВУМГ  та прийнятого ПАТ "Харківгаз" , ПАТ "Харківміськгаз" по  ГРС-4 м.Харків, </t>
    </r>
    <r>
      <rPr>
        <sz val="11"/>
        <rFont val="Arial"/>
        <family val="2"/>
      </rPr>
      <t>ГРС-4 м.Харків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</si>
  <si>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</si>
  <si>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ГРС-4 м.Харків місто</t>
  </si>
  <si>
    <t>ГРС-4 м.Харків с Бабаї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</si>
</sst>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P3" sqref="P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37"/>
      <c r="AA6" s="38"/>
    </row>
    <row r="7" spans="2:27" ht="18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35"/>
      <c r="AA7" s="35"/>
    </row>
    <row r="8" spans="2:27" ht="18" customHeight="1">
      <c r="B8" s="80" t="s">
        <v>57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35"/>
      <c r="AA8" s="35"/>
    </row>
    <row r="9" spans="2:27" ht="18" customHeight="1">
      <c r="B9" s="82" t="s">
        <v>54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5"/>
      <c r="AA9" s="35"/>
    </row>
    <row r="10" spans="2:27" ht="18" customHeigh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68" t="s">
        <v>26</v>
      </c>
      <c r="C12" s="74" t="s">
        <v>17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4" t="s">
        <v>6</v>
      </c>
      <c r="P12" s="75"/>
      <c r="Q12" s="75"/>
      <c r="R12" s="75"/>
      <c r="S12" s="75"/>
      <c r="T12" s="75"/>
      <c r="U12" s="89" t="s">
        <v>22</v>
      </c>
      <c r="V12" s="68" t="s">
        <v>23</v>
      </c>
      <c r="W12" s="68" t="s">
        <v>34</v>
      </c>
      <c r="X12" s="68" t="s">
        <v>25</v>
      </c>
      <c r="Y12" s="68" t="s">
        <v>24</v>
      </c>
      <c r="Z12" s="3"/>
      <c r="AB12" s="6"/>
      <c r="AC12"/>
    </row>
    <row r="13" spans="2:29" ht="48.75" customHeight="1">
      <c r="B13" s="69"/>
      <c r="C13" s="78" t="s">
        <v>2</v>
      </c>
      <c r="D13" s="71" t="s">
        <v>3</v>
      </c>
      <c r="E13" s="71" t="s">
        <v>4</v>
      </c>
      <c r="F13" s="71" t="s">
        <v>5</v>
      </c>
      <c r="G13" s="71" t="s">
        <v>8</v>
      </c>
      <c r="H13" s="71" t="s">
        <v>9</v>
      </c>
      <c r="I13" s="71" t="s">
        <v>10</v>
      </c>
      <c r="J13" s="71" t="s">
        <v>11</v>
      </c>
      <c r="K13" s="71" t="s">
        <v>12</v>
      </c>
      <c r="L13" s="71" t="s">
        <v>13</v>
      </c>
      <c r="M13" s="68" t="s">
        <v>14</v>
      </c>
      <c r="N13" s="68" t="s">
        <v>15</v>
      </c>
      <c r="O13" s="68" t="s">
        <v>7</v>
      </c>
      <c r="P13" s="68" t="s">
        <v>19</v>
      </c>
      <c r="Q13" s="68" t="s">
        <v>32</v>
      </c>
      <c r="R13" s="68" t="s">
        <v>20</v>
      </c>
      <c r="S13" s="68" t="s">
        <v>33</v>
      </c>
      <c r="T13" s="68" t="s">
        <v>21</v>
      </c>
      <c r="U13" s="90"/>
      <c r="V13" s="69"/>
      <c r="W13" s="69"/>
      <c r="X13" s="69"/>
      <c r="Y13" s="69"/>
      <c r="Z13" s="3"/>
      <c r="AB13" s="6"/>
      <c r="AC13"/>
    </row>
    <row r="14" spans="2:29" ht="15.75" customHeight="1">
      <c r="B14" s="69"/>
      <c r="C14" s="78"/>
      <c r="D14" s="71"/>
      <c r="E14" s="71"/>
      <c r="F14" s="71"/>
      <c r="G14" s="71"/>
      <c r="H14" s="71"/>
      <c r="I14" s="71"/>
      <c r="J14" s="71"/>
      <c r="K14" s="71"/>
      <c r="L14" s="71"/>
      <c r="M14" s="69"/>
      <c r="N14" s="69"/>
      <c r="O14" s="69"/>
      <c r="P14" s="69"/>
      <c r="Q14" s="69"/>
      <c r="R14" s="69"/>
      <c r="S14" s="69"/>
      <c r="T14" s="69"/>
      <c r="U14" s="90"/>
      <c r="V14" s="69"/>
      <c r="W14" s="69"/>
      <c r="X14" s="69"/>
      <c r="Y14" s="69"/>
      <c r="Z14" s="3"/>
      <c r="AB14" s="6"/>
      <c r="AC14"/>
    </row>
    <row r="15" spans="2:29" ht="30" customHeight="1">
      <c r="B15" s="86"/>
      <c r="C15" s="78"/>
      <c r="D15" s="71"/>
      <c r="E15" s="71"/>
      <c r="F15" s="71"/>
      <c r="G15" s="71"/>
      <c r="H15" s="71"/>
      <c r="I15" s="71"/>
      <c r="J15" s="71"/>
      <c r="K15" s="71"/>
      <c r="L15" s="71"/>
      <c r="M15" s="70"/>
      <c r="N15" s="70"/>
      <c r="O15" s="70"/>
      <c r="P15" s="70"/>
      <c r="Q15" s="70"/>
      <c r="R15" s="70"/>
      <c r="S15" s="70"/>
      <c r="T15" s="70"/>
      <c r="U15" s="91"/>
      <c r="V15" s="70"/>
      <c r="W15" s="70"/>
      <c r="X15" s="70"/>
      <c r="Y15" s="70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>
        <v>91.7978</v>
      </c>
      <c r="D19" s="52">
        <v>4.181</v>
      </c>
      <c r="E19" s="52">
        <v>1.0274</v>
      </c>
      <c r="F19" s="52">
        <v>0.112</v>
      </c>
      <c r="G19" s="52">
        <v>0.1974</v>
      </c>
      <c r="H19" s="52">
        <v>0.0072</v>
      </c>
      <c r="I19" s="52">
        <v>0.0503</v>
      </c>
      <c r="J19" s="52">
        <v>0.041</v>
      </c>
      <c r="K19" s="52">
        <v>0.1119</v>
      </c>
      <c r="L19" s="52">
        <v>0.0632</v>
      </c>
      <c r="M19" s="52">
        <v>1.8991</v>
      </c>
      <c r="N19" s="52">
        <v>0.5118</v>
      </c>
      <c r="O19" s="52">
        <v>0.7317</v>
      </c>
      <c r="P19" s="53">
        <v>34.72</v>
      </c>
      <c r="Q19" s="54">
        <v>8292</v>
      </c>
      <c r="R19" s="53">
        <v>38.46</v>
      </c>
      <c r="S19" s="54">
        <v>9186</v>
      </c>
      <c r="T19" s="53">
        <v>49.35</v>
      </c>
      <c r="U19" s="55"/>
      <c r="V19" s="55"/>
      <c r="W19" s="52"/>
      <c r="X19" s="59"/>
      <c r="Y19" s="59"/>
      <c r="AA19" s="4">
        <f t="shared" si="0"/>
        <v>100.00009999999997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91.9245</v>
      </c>
      <c r="D20" s="52">
        <v>4.1552</v>
      </c>
      <c r="E20" s="52">
        <v>1.0134</v>
      </c>
      <c r="F20" s="52">
        <v>0.1121</v>
      </c>
      <c r="G20" s="52">
        <v>0.1982</v>
      </c>
      <c r="H20" s="52">
        <v>0.0076</v>
      </c>
      <c r="I20" s="52">
        <v>0.0518</v>
      </c>
      <c r="J20" s="52">
        <v>0.0423</v>
      </c>
      <c r="K20" s="52">
        <v>0.1219</v>
      </c>
      <c r="L20" s="52">
        <v>0.056</v>
      </c>
      <c r="M20" s="52">
        <v>1.8366</v>
      </c>
      <c r="N20" s="52">
        <v>0.4803</v>
      </c>
      <c r="O20" s="52">
        <v>0.731</v>
      </c>
      <c r="P20" s="53">
        <v>34.76</v>
      </c>
      <c r="Q20" s="54">
        <v>8301</v>
      </c>
      <c r="R20" s="53">
        <v>38.5</v>
      </c>
      <c r="S20" s="54">
        <v>9196</v>
      </c>
      <c r="T20" s="53">
        <v>49.42</v>
      </c>
      <c r="U20" s="55"/>
      <c r="V20" s="55"/>
      <c r="W20" s="52"/>
      <c r="X20" s="59"/>
      <c r="Y20" s="59"/>
      <c r="AA20" s="4">
        <f t="shared" si="0"/>
        <v>99.99989999999998</v>
      </c>
      <c r="AB20" s="30" t="str">
        <f t="shared" si="1"/>
        <v> </v>
      </c>
      <c r="AC20"/>
    </row>
    <row r="21" spans="2:29" ht="12.75">
      <c r="B21" s="15">
        <v>6</v>
      </c>
      <c r="C21" s="51">
        <v>91.9362</v>
      </c>
      <c r="D21" s="52">
        <v>4.1379</v>
      </c>
      <c r="E21" s="52">
        <v>1.0102</v>
      </c>
      <c r="F21" s="52">
        <v>0.1113</v>
      </c>
      <c r="G21" s="52">
        <v>0.1973</v>
      </c>
      <c r="H21" s="52">
        <v>0.0076</v>
      </c>
      <c r="I21" s="52">
        <v>0.0512</v>
      </c>
      <c r="J21" s="52">
        <v>0.0422</v>
      </c>
      <c r="K21" s="52">
        <v>0.1213</v>
      </c>
      <c r="L21" s="52">
        <v>0.0598</v>
      </c>
      <c r="M21" s="52">
        <v>1.8482</v>
      </c>
      <c r="N21" s="52">
        <v>0.4768</v>
      </c>
      <c r="O21" s="52">
        <v>0.7309</v>
      </c>
      <c r="P21" s="53">
        <v>34.74</v>
      </c>
      <c r="Q21" s="54">
        <v>8298</v>
      </c>
      <c r="R21" s="53">
        <v>38.49</v>
      </c>
      <c r="S21" s="54">
        <v>9193</v>
      </c>
      <c r="T21" s="53">
        <v>49.41</v>
      </c>
      <c r="U21" s="55"/>
      <c r="V21" s="55"/>
      <c r="W21" s="52"/>
      <c r="X21" s="59"/>
      <c r="Y21" s="59"/>
      <c r="AA21" s="4">
        <f t="shared" si="0"/>
        <v>99.99999999999999</v>
      </c>
      <c r="AB21" s="30" t="str">
        <f t="shared" si="1"/>
        <v>ОК</v>
      </c>
      <c r="AC21"/>
    </row>
    <row r="22" spans="2:29" ht="12.75">
      <c r="B22" s="15">
        <v>7</v>
      </c>
      <c r="C22" s="51">
        <v>89.5616</v>
      </c>
      <c r="D22" s="52">
        <v>4.5599</v>
      </c>
      <c r="E22" s="52">
        <v>1.3736</v>
      </c>
      <c r="F22" s="52">
        <v>0.1299</v>
      </c>
      <c r="G22" s="52">
        <v>0.253</v>
      </c>
      <c r="H22" s="52">
        <v>0.0031</v>
      </c>
      <c r="I22" s="52">
        <v>0.0543</v>
      </c>
      <c r="J22" s="52">
        <v>0.0445</v>
      </c>
      <c r="K22" s="52">
        <v>0.0742</v>
      </c>
      <c r="L22" s="52">
        <v>0.1161</v>
      </c>
      <c r="M22" s="52">
        <v>2.7219</v>
      </c>
      <c r="N22" s="52">
        <v>1.108</v>
      </c>
      <c r="O22" s="52">
        <v>0.7496</v>
      </c>
      <c r="P22" s="53">
        <v>34.52</v>
      </c>
      <c r="Q22" s="54">
        <v>8244</v>
      </c>
      <c r="R22" s="53">
        <v>38.23</v>
      </c>
      <c r="S22" s="54">
        <v>9130</v>
      </c>
      <c r="T22" s="53">
        <v>48.45</v>
      </c>
      <c r="U22" s="55">
        <v>3.7</v>
      </c>
      <c r="V22" s="55">
        <v>4</v>
      </c>
      <c r="W22" s="52" t="s">
        <v>35</v>
      </c>
      <c r="X22" s="59" t="s">
        <v>56</v>
      </c>
      <c r="Y22" s="59">
        <v>0.0013</v>
      </c>
      <c r="AA22" s="4">
        <f t="shared" si="0"/>
        <v>100.00010000000002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>
        <v>89.3896</v>
      </c>
      <c r="D27" s="52">
        <v>4.4718</v>
      </c>
      <c r="E27" s="52">
        <v>1.333</v>
      </c>
      <c r="F27" s="52">
        <v>0.1242</v>
      </c>
      <c r="G27" s="52">
        <v>0.24</v>
      </c>
      <c r="H27" s="52">
        <v>0.0029</v>
      </c>
      <c r="I27" s="52">
        <v>0.0487</v>
      </c>
      <c r="J27" s="52">
        <v>0.0401</v>
      </c>
      <c r="K27" s="52">
        <v>0.0581</v>
      </c>
      <c r="L27" s="52">
        <v>0.1731</v>
      </c>
      <c r="M27" s="52">
        <v>3.011</v>
      </c>
      <c r="N27" s="52">
        <v>1.1074</v>
      </c>
      <c r="O27" s="52">
        <v>0.7494</v>
      </c>
      <c r="P27" s="53">
        <v>34.31</v>
      </c>
      <c r="Q27" s="54">
        <v>8195</v>
      </c>
      <c r="R27" s="53">
        <v>38</v>
      </c>
      <c r="S27" s="54">
        <v>9077</v>
      </c>
      <c r="T27" s="53">
        <v>48.18</v>
      </c>
      <c r="U27" s="55">
        <v>-8.8</v>
      </c>
      <c r="V27" s="55">
        <v>-5.8</v>
      </c>
      <c r="W27" s="52"/>
      <c r="X27" s="59"/>
      <c r="Y27" s="59"/>
      <c r="AA27" s="4">
        <f t="shared" si="0"/>
        <v>99.99989999999998</v>
      </c>
      <c r="AB27" s="30" t="str">
        <f t="shared" si="1"/>
        <v> </v>
      </c>
      <c r="AC27"/>
    </row>
    <row r="28" spans="2:29" ht="12.75">
      <c r="B28" s="15">
        <v>13</v>
      </c>
      <c r="C28" s="51">
        <v>89.4673</v>
      </c>
      <c r="D28" s="52">
        <v>4.5061</v>
      </c>
      <c r="E28" s="52">
        <v>1.3383</v>
      </c>
      <c r="F28" s="52">
        <v>0.1225</v>
      </c>
      <c r="G28" s="52">
        <v>0.2317</v>
      </c>
      <c r="H28" s="52">
        <v>0.0028</v>
      </c>
      <c r="I28" s="52">
        <v>0.0439</v>
      </c>
      <c r="J28" s="52">
        <v>0.0343</v>
      </c>
      <c r="K28" s="52">
        <v>0.0456</v>
      </c>
      <c r="L28" s="52">
        <v>0.1527</v>
      </c>
      <c r="M28" s="52">
        <v>2.9479</v>
      </c>
      <c r="N28" s="52">
        <v>1.1068</v>
      </c>
      <c r="O28" s="52">
        <v>0.7484</v>
      </c>
      <c r="P28" s="53">
        <v>34.32</v>
      </c>
      <c r="Q28" s="54">
        <v>8196</v>
      </c>
      <c r="R28" s="53">
        <v>38.01</v>
      </c>
      <c r="S28" s="54">
        <v>9078</v>
      </c>
      <c r="T28" s="53">
        <v>48.22</v>
      </c>
      <c r="U28" s="55"/>
      <c r="V28" s="55"/>
      <c r="W28" s="52"/>
      <c r="X28" s="59"/>
      <c r="Y28" s="59"/>
      <c r="AA28" s="4">
        <f t="shared" si="0"/>
        <v>99.9999</v>
      </c>
      <c r="AB28" s="30" t="str">
        <f t="shared" si="1"/>
        <v> </v>
      </c>
      <c r="AC28"/>
    </row>
    <row r="29" spans="2:29" ht="12.75">
      <c r="B29" s="15">
        <v>14</v>
      </c>
      <c r="C29" s="51">
        <v>89.3343</v>
      </c>
      <c r="D29" s="52">
        <v>4.5273</v>
      </c>
      <c r="E29" s="52">
        <v>1.3623</v>
      </c>
      <c r="F29" s="52">
        <v>0.1287</v>
      </c>
      <c r="G29" s="52">
        <v>0.2497</v>
      </c>
      <c r="H29" s="52">
        <v>0.0032</v>
      </c>
      <c r="I29" s="52">
        <v>0.0528</v>
      </c>
      <c r="J29" s="52">
        <v>0.0433</v>
      </c>
      <c r="K29" s="52">
        <v>0.0643</v>
      </c>
      <c r="L29" s="52">
        <v>0.1629</v>
      </c>
      <c r="M29" s="52">
        <v>2.9691</v>
      </c>
      <c r="N29" s="52">
        <v>1.1019</v>
      </c>
      <c r="O29" s="52">
        <v>0.7504</v>
      </c>
      <c r="P29" s="53">
        <v>34.39</v>
      </c>
      <c r="Q29" s="54">
        <v>8213</v>
      </c>
      <c r="R29" s="53">
        <v>38.08</v>
      </c>
      <c r="S29" s="54">
        <v>9096</v>
      </c>
      <c r="T29" s="53">
        <v>48.25</v>
      </c>
      <c r="U29" s="55"/>
      <c r="V29" s="55"/>
      <c r="W29" s="52"/>
      <c r="X29" s="59"/>
      <c r="Y29" s="59"/>
      <c r="AA29" s="4">
        <f t="shared" si="0"/>
        <v>99.99980000000001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>
        <v>89.4834</v>
      </c>
      <c r="D33" s="52">
        <v>4.5223</v>
      </c>
      <c r="E33" s="52">
        <v>1.3589</v>
      </c>
      <c r="F33" s="52">
        <v>0.1295</v>
      </c>
      <c r="G33" s="52">
        <v>0.2531</v>
      </c>
      <c r="H33" s="52">
        <v>0.0031</v>
      </c>
      <c r="I33" s="52">
        <v>0.0559</v>
      </c>
      <c r="J33" s="52">
        <v>0.0469</v>
      </c>
      <c r="K33" s="52">
        <v>0.0843</v>
      </c>
      <c r="L33" s="52">
        <v>0.1098</v>
      </c>
      <c r="M33" s="52">
        <v>2.8519</v>
      </c>
      <c r="N33" s="52">
        <v>1.1007</v>
      </c>
      <c r="O33" s="52">
        <v>0.7502</v>
      </c>
      <c r="P33" s="53">
        <v>34.48</v>
      </c>
      <c r="Q33" s="54">
        <v>8235</v>
      </c>
      <c r="R33" s="53">
        <v>38.18</v>
      </c>
      <c r="S33" s="54">
        <v>9120</v>
      </c>
      <c r="T33" s="53">
        <v>48.38</v>
      </c>
      <c r="U33" s="55">
        <v>-5.2</v>
      </c>
      <c r="V33" s="55">
        <v>-3.5</v>
      </c>
      <c r="W33" s="52" t="s">
        <v>35</v>
      </c>
      <c r="X33" s="59" t="s">
        <v>56</v>
      </c>
      <c r="Y33" s="59">
        <v>0.0015</v>
      </c>
      <c r="AA33" s="4">
        <f t="shared" si="0"/>
        <v>99.99980000000001</v>
      </c>
      <c r="AB33" s="30" t="str">
        <f t="shared" si="1"/>
        <v> </v>
      </c>
      <c r="AC33"/>
    </row>
    <row r="34" spans="2:29" ht="12.75">
      <c r="B34" s="16">
        <v>19</v>
      </c>
      <c r="C34" s="56">
        <v>89.45</v>
      </c>
      <c r="D34" s="52">
        <v>4.5341</v>
      </c>
      <c r="E34" s="52">
        <v>1.3555</v>
      </c>
      <c r="F34" s="52">
        <v>0.129</v>
      </c>
      <c r="G34" s="52">
        <v>0.2514</v>
      </c>
      <c r="H34" s="52">
        <v>0.0033</v>
      </c>
      <c r="I34" s="52">
        <v>0.0554</v>
      </c>
      <c r="J34" s="52">
        <v>0.0459</v>
      </c>
      <c r="K34" s="52">
        <v>0.0781</v>
      </c>
      <c r="L34" s="52">
        <v>0.1428</v>
      </c>
      <c r="M34" s="52">
        <v>2.8484</v>
      </c>
      <c r="N34" s="52">
        <v>1.1061</v>
      </c>
      <c r="O34" s="52">
        <v>0.7502</v>
      </c>
      <c r="P34" s="53">
        <v>34.46</v>
      </c>
      <c r="Q34" s="54">
        <v>8230</v>
      </c>
      <c r="R34" s="53">
        <v>38.16</v>
      </c>
      <c r="S34" s="54">
        <v>9114</v>
      </c>
      <c r="T34" s="53">
        <v>48.35</v>
      </c>
      <c r="U34" s="55"/>
      <c r="V34" s="55"/>
      <c r="W34" s="52"/>
      <c r="X34" s="59"/>
      <c r="Y34" s="59"/>
      <c r="AA34" s="4">
        <f t="shared" si="0"/>
        <v>100.00000000000001</v>
      </c>
      <c r="AB34" s="30" t="str">
        <f t="shared" si="1"/>
        <v>ОК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52"/>
      <c r="X35" s="59"/>
      <c r="Y35" s="59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72">
        <v>42494</v>
      </c>
      <c r="X50" s="73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72">
        <v>42494</v>
      </c>
      <c r="X52" s="73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  <mergeCell ref="Y12:Y15"/>
    <mergeCell ref="U12:U15"/>
    <mergeCell ref="M13:M15"/>
    <mergeCell ref="I13:I15"/>
    <mergeCell ref="X12:X15"/>
    <mergeCell ref="H13:H15"/>
    <mergeCell ref="C48:Y48"/>
    <mergeCell ref="C13:C15"/>
    <mergeCell ref="C6:Y6"/>
    <mergeCell ref="B8:Y8"/>
    <mergeCell ref="B9:Y9"/>
    <mergeCell ref="K13:K15"/>
    <mergeCell ref="J13:J15"/>
    <mergeCell ref="W12:W15"/>
    <mergeCell ref="O13:O15"/>
    <mergeCell ref="R13:R15"/>
    <mergeCell ref="D13:D15"/>
    <mergeCell ref="G13:G15"/>
    <mergeCell ref="W52:X52"/>
    <mergeCell ref="C12:N12"/>
    <mergeCell ref="T13:T15"/>
    <mergeCell ref="O12:T12"/>
    <mergeCell ref="V12:V15"/>
    <mergeCell ref="W50:X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G20" sqref="G2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9" t="s">
        <v>36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9"/>
    </row>
    <row r="6" spans="2:25" ht="18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2:25" ht="18" customHeight="1">
      <c r="B7" s="80" t="s">
        <v>58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5" ht="18" customHeight="1">
      <c r="B8" s="82" t="s">
        <v>54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ht="18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2:25" ht="24" customHeight="1">
      <c r="B10" s="102" t="s">
        <v>59</v>
      </c>
      <c r="C10" s="10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68" t="s">
        <v>26</v>
      </c>
      <c r="C11" s="74" t="s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95" t="s">
        <v>41</v>
      </c>
      <c r="X11" s="97" t="s">
        <v>43</v>
      </c>
      <c r="Y11" s="21"/>
      <c r="Z11"/>
    </row>
    <row r="12" spans="2:26" ht="48.75" customHeight="1">
      <c r="B12" s="69"/>
      <c r="C12" s="96" t="s">
        <v>60</v>
      </c>
      <c r="D12" s="96" t="s">
        <v>61</v>
      </c>
      <c r="E12" s="96"/>
      <c r="F12" s="71"/>
      <c r="G12" s="71"/>
      <c r="H12" s="71"/>
      <c r="I12" s="71"/>
      <c r="J12" s="71"/>
      <c r="K12" s="71"/>
      <c r="L12" s="71"/>
      <c r="M12" s="68"/>
      <c r="N12" s="68"/>
      <c r="O12" s="68"/>
      <c r="P12" s="68"/>
      <c r="Q12" s="68"/>
      <c r="R12" s="68"/>
      <c r="S12" s="68"/>
      <c r="T12" s="68"/>
      <c r="U12" s="68"/>
      <c r="V12" s="92"/>
      <c r="W12" s="95"/>
      <c r="X12" s="98"/>
      <c r="Y12" s="21"/>
      <c r="Z12"/>
    </row>
    <row r="13" spans="2:26" ht="15.75" customHeight="1">
      <c r="B13" s="69"/>
      <c r="C13" s="96"/>
      <c r="D13" s="96"/>
      <c r="E13" s="96"/>
      <c r="F13" s="71"/>
      <c r="G13" s="71"/>
      <c r="H13" s="71"/>
      <c r="I13" s="71"/>
      <c r="J13" s="71"/>
      <c r="K13" s="71"/>
      <c r="L13" s="71"/>
      <c r="M13" s="69"/>
      <c r="N13" s="69"/>
      <c r="O13" s="69"/>
      <c r="P13" s="69"/>
      <c r="Q13" s="69"/>
      <c r="R13" s="69"/>
      <c r="S13" s="69"/>
      <c r="T13" s="69"/>
      <c r="U13" s="69"/>
      <c r="V13" s="93"/>
      <c r="W13" s="95"/>
      <c r="X13" s="98"/>
      <c r="Y13" s="21"/>
      <c r="Z13"/>
    </row>
    <row r="14" spans="2:26" ht="30" customHeight="1">
      <c r="B14" s="86"/>
      <c r="C14" s="96"/>
      <c r="D14" s="96"/>
      <c r="E14" s="96"/>
      <c r="F14" s="71"/>
      <c r="G14" s="71"/>
      <c r="H14" s="71"/>
      <c r="I14" s="71"/>
      <c r="J14" s="71"/>
      <c r="K14" s="71"/>
      <c r="L14" s="71"/>
      <c r="M14" s="70"/>
      <c r="N14" s="70"/>
      <c r="O14" s="70"/>
      <c r="P14" s="70"/>
      <c r="Q14" s="70"/>
      <c r="R14" s="70"/>
      <c r="S14" s="70"/>
      <c r="T14" s="70"/>
      <c r="U14" s="70"/>
      <c r="V14" s="94"/>
      <c r="W14" s="95"/>
      <c r="X14" s="99"/>
      <c r="Y14" s="21"/>
      <c r="Z14"/>
    </row>
    <row r="15" spans="2:27" ht="15.75" customHeight="1">
      <c r="B15" s="60">
        <v>1</v>
      </c>
      <c r="C15" s="104">
        <v>627369.38</v>
      </c>
      <c r="D15" s="104">
        <v>25848.29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653217.67</v>
      </c>
      <c r="X15" s="64">
        <v>34.72</v>
      </c>
      <c r="Y15" s="22"/>
      <c r="Z15" s="100" t="s">
        <v>44</v>
      </c>
      <c r="AA15" s="100"/>
    </row>
    <row r="16" spans="2:27" ht="15.75">
      <c r="B16" s="60">
        <v>2</v>
      </c>
      <c r="C16" s="104">
        <v>739606.13</v>
      </c>
      <c r="D16" s="104">
        <v>33266.38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772872.51</v>
      </c>
      <c r="X16" s="64">
        <f>IF(Паспорт!P17&gt;0,Паспорт!P17,X15)</f>
        <v>34.72</v>
      </c>
      <c r="Y16" s="22"/>
      <c r="Z16" s="100"/>
      <c r="AA16" s="100"/>
    </row>
    <row r="17" spans="2:27" ht="15.75">
      <c r="B17" s="60">
        <v>3</v>
      </c>
      <c r="C17" s="104">
        <v>707517.13</v>
      </c>
      <c r="D17" s="104">
        <v>29768.1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737285.23</v>
      </c>
      <c r="X17" s="64">
        <f>IF(Паспорт!P18&gt;0,Паспорт!P18,X16)</f>
        <v>34.72</v>
      </c>
      <c r="Y17" s="22"/>
      <c r="Z17" s="100"/>
      <c r="AA17" s="100"/>
    </row>
    <row r="18" spans="2:27" ht="15.75">
      <c r="B18" s="60">
        <v>4</v>
      </c>
      <c r="C18" s="104">
        <v>493091.13</v>
      </c>
      <c r="D18" s="104">
        <v>25412.58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518503.71</v>
      </c>
      <c r="X18" s="64">
        <f>IF(Паспорт!P19&gt;0,Паспорт!P19,X17)</f>
        <v>34.72</v>
      </c>
      <c r="Y18" s="22"/>
      <c r="Z18" s="100"/>
      <c r="AA18" s="100"/>
    </row>
    <row r="19" spans="2:27" ht="15.75">
      <c r="B19" s="60">
        <v>5</v>
      </c>
      <c r="C19" s="104">
        <v>15512.92</v>
      </c>
      <c r="D19" s="104">
        <v>19461.27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34974.19</v>
      </c>
      <c r="X19" s="64">
        <f>IF(Паспорт!P20&gt;0,Паспорт!P20,X18)</f>
        <v>34.76</v>
      </c>
      <c r="Y19" s="22"/>
      <c r="Z19" s="100"/>
      <c r="AA19" s="100"/>
    </row>
    <row r="20" spans="2:27" ht="15.75" customHeight="1">
      <c r="B20" s="60">
        <v>6</v>
      </c>
      <c r="C20" s="104">
        <v>288742.59</v>
      </c>
      <c r="D20" s="104">
        <v>16678.16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305420.75</v>
      </c>
      <c r="X20" s="64">
        <f>IF(Паспорт!P21&gt;0,Паспорт!P21,X19)</f>
        <v>34.74</v>
      </c>
      <c r="Y20" s="22"/>
      <c r="Z20" s="100"/>
      <c r="AA20" s="100"/>
    </row>
    <row r="21" spans="2:27" ht="15.75">
      <c r="B21" s="60">
        <v>7</v>
      </c>
      <c r="C21" s="104">
        <v>535223.94</v>
      </c>
      <c r="D21" s="104">
        <v>11516.81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546740.75</v>
      </c>
      <c r="X21" s="64">
        <f>IF(Паспорт!P22&gt;0,Паспорт!P22,X20)</f>
        <v>34.52</v>
      </c>
      <c r="Y21" s="22"/>
      <c r="Z21" s="100"/>
      <c r="AA21" s="100"/>
    </row>
    <row r="22" spans="2:27" ht="15.75">
      <c r="B22" s="60">
        <v>8</v>
      </c>
      <c r="C22" s="104">
        <v>596817.06</v>
      </c>
      <c r="D22" s="104">
        <v>7581.56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604398.6200000001</v>
      </c>
      <c r="X22" s="64">
        <f>IF(Паспорт!P23&gt;0,Паспорт!P23,X21)</f>
        <v>34.52</v>
      </c>
      <c r="Y22" s="22"/>
      <c r="Z22" s="100"/>
      <c r="AA22" s="100"/>
    </row>
    <row r="23" spans="2:27" ht="15" customHeight="1">
      <c r="B23" s="60">
        <v>9</v>
      </c>
      <c r="C23" s="104">
        <v>559386.69</v>
      </c>
      <c r="D23" s="104">
        <v>6605.38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565992.07</v>
      </c>
      <c r="X23" s="64">
        <f>IF(Паспорт!P24&gt;0,Паспорт!P24,X22)</f>
        <v>34.52</v>
      </c>
      <c r="Y23" s="22"/>
      <c r="Z23" s="100"/>
      <c r="AA23" s="100"/>
    </row>
    <row r="24" spans="2:26" ht="15.75">
      <c r="B24" s="60">
        <v>10</v>
      </c>
      <c r="C24" s="104">
        <v>559086.25</v>
      </c>
      <c r="D24" s="104">
        <v>6703.67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565789.92</v>
      </c>
      <c r="X24" s="64">
        <f>IF(Паспорт!P25&gt;0,Паспорт!P25,X23)</f>
        <v>34.52</v>
      </c>
      <c r="Y24" s="22"/>
      <c r="Z24" s="29"/>
    </row>
    <row r="25" spans="2:26" ht="15.75">
      <c r="B25" s="60">
        <v>11</v>
      </c>
      <c r="C25" s="104">
        <v>551758.13</v>
      </c>
      <c r="D25" s="104">
        <v>5445.2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557203.33</v>
      </c>
      <c r="X25" s="64">
        <f>IF(Паспорт!P26&gt;0,Паспорт!P26,X24)</f>
        <v>34.52</v>
      </c>
      <c r="Y25" s="22"/>
      <c r="Z25" s="29"/>
    </row>
    <row r="26" spans="2:27" ht="15.75" customHeight="1">
      <c r="B26" s="60">
        <v>12</v>
      </c>
      <c r="C26" s="104">
        <v>571889.88</v>
      </c>
      <c r="D26" s="104">
        <v>5817.19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577707.07</v>
      </c>
      <c r="X26" s="64">
        <f>IF(Паспорт!P27&gt;0,Паспорт!P27,X25)</f>
        <v>34.31</v>
      </c>
      <c r="Y26" s="22"/>
      <c r="Z26" s="101" t="s">
        <v>42</v>
      </c>
      <c r="AA26" s="101"/>
    </row>
    <row r="27" spans="2:27" ht="15.75">
      <c r="B27" s="60">
        <v>13</v>
      </c>
      <c r="C27" s="104">
        <v>544987.38</v>
      </c>
      <c r="D27" s="104">
        <v>5469.43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550456.81</v>
      </c>
      <c r="X27" s="64">
        <f>IF(Паспорт!P28&gt;0,Паспорт!P28,X26)</f>
        <v>34.32</v>
      </c>
      <c r="Y27" s="22"/>
      <c r="Z27" s="101"/>
      <c r="AA27" s="101"/>
    </row>
    <row r="28" spans="2:27" ht="15.75">
      <c r="B28" s="60">
        <v>14</v>
      </c>
      <c r="C28" s="104">
        <v>514110.78</v>
      </c>
      <c r="D28" s="104">
        <v>5764.22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519875</v>
      </c>
      <c r="X28" s="64">
        <f>IF(Паспорт!P29&gt;0,Паспорт!P29,X27)</f>
        <v>34.39</v>
      </c>
      <c r="Y28" s="22"/>
      <c r="Z28" s="101"/>
      <c r="AA28" s="101"/>
    </row>
    <row r="29" spans="2:27" ht="15.75">
      <c r="B29" s="60">
        <v>15</v>
      </c>
      <c r="C29" s="104">
        <v>509999.88</v>
      </c>
      <c r="D29" s="104">
        <v>8990.44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518990.32</v>
      </c>
      <c r="X29" s="64">
        <f>IF(Паспорт!P30&gt;0,Паспорт!P30,X28)</f>
        <v>34.39</v>
      </c>
      <c r="Y29" s="22"/>
      <c r="Z29" s="101"/>
      <c r="AA29" s="101"/>
    </row>
    <row r="30" spans="2:27" ht="15.75">
      <c r="B30" s="61">
        <v>16</v>
      </c>
      <c r="C30" s="104">
        <v>541792.13</v>
      </c>
      <c r="D30" s="104">
        <v>11613.81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553405.9400000001</v>
      </c>
      <c r="X30" s="64">
        <f>IF(Паспорт!P31&gt;0,Паспорт!P31,X29)</f>
        <v>34.39</v>
      </c>
      <c r="Y30" s="22"/>
      <c r="Z30" s="101"/>
      <c r="AA30" s="101"/>
    </row>
    <row r="31" spans="2:27" ht="15.75">
      <c r="B31" s="61">
        <v>17</v>
      </c>
      <c r="C31" s="104">
        <v>559137.56</v>
      </c>
      <c r="D31" s="104">
        <v>9788.11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568925.67</v>
      </c>
      <c r="X31" s="64">
        <f>IF(Паспорт!P32&gt;0,Паспорт!P32,X30)</f>
        <v>34.39</v>
      </c>
      <c r="Y31" s="22"/>
      <c r="Z31" s="101"/>
      <c r="AA31" s="101"/>
    </row>
    <row r="32" spans="2:26" ht="15.75">
      <c r="B32" s="61">
        <v>18</v>
      </c>
      <c r="C32" s="104">
        <v>514041.94</v>
      </c>
      <c r="D32" s="104">
        <v>5828.28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519870.22000000003</v>
      </c>
      <c r="X32" s="64">
        <f>IF(Паспорт!P33&gt;0,Паспорт!P33,X31)</f>
        <v>34.48</v>
      </c>
      <c r="Y32" s="22"/>
      <c r="Z32" s="29"/>
    </row>
    <row r="33" spans="2:26" ht="15.75">
      <c r="B33" s="61">
        <v>19</v>
      </c>
      <c r="C33" s="104">
        <v>250905.11</v>
      </c>
      <c r="D33" s="104">
        <v>6440.13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257345.24</v>
      </c>
      <c r="X33" s="64">
        <f>IF(Паспорт!P34&gt;0,Паспорт!P34,X32)</f>
        <v>34.46</v>
      </c>
      <c r="Y33" s="22"/>
      <c r="Z33" s="29"/>
    </row>
    <row r="34" spans="2:26" ht="15.75">
      <c r="B34" s="61">
        <v>20</v>
      </c>
      <c r="C34" s="104">
        <v>0</v>
      </c>
      <c r="D34" s="104">
        <v>6440.66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6440.66</v>
      </c>
      <c r="X34" s="64">
        <f>IF(Паспорт!P35&gt;0,Паспорт!P35,X33)</f>
        <v>34.46</v>
      </c>
      <c r="Y34" s="22"/>
      <c r="Z34" s="29"/>
    </row>
    <row r="35" spans="2:26" ht="15.75">
      <c r="B35" s="61">
        <v>21</v>
      </c>
      <c r="C35" s="104">
        <v>0</v>
      </c>
      <c r="D35" s="104">
        <v>9679.97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9679.97</v>
      </c>
      <c r="X35" s="64">
        <f>IF(Паспорт!P36&gt;0,Паспорт!P36,X34)</f>
        <v>34.46</v>
      </c>
      <c r="Y35" s="22"/>
      <c r="Z35" s="29"/>
    </row>
    <row r="36" spans="2:26" ht="15.75">
      <c r="B36" s="61">
        <v>22</v>
      </c>
      <c r="C36" s="104">
        <v>0</v>
      </c>
      <c r="D36" s="104">
        <v>14789.87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14789.87</v>
      </c>
      <c r="X36" s="64">
        <f>IF(Паспорт!P37&gt;0,Паспорт!P37,X35)</f>
        <v>34.46</v>
      </c>
      <c r="Y36" s="22"/>
      <c r="Z36" s="29"/>
    </row>
    <row r="37" spans="2:26" ht="15.75">
      <c r="B37" s="61">
        <v>23</v>
      </c>
      <c r="C37" s="104">
        <v>0</v>
      </c>
      <c r="D37" s="104">
        <v>12587.83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12587.83</v>
      </c>
      <c r="X37" s="64">
        <f>IF(Паспорт!P38&gt;0,Паспорт!P38,X36)</f>
        <v>34.46</v>
      </c>
      <c r="Y37" s="22"/>
      <c r="Z37" s="29"/>
    </row>
    <row r="38" spans="2:26" ht="15.75">
      <c r="B38" s="61">
        <v>24</v>
      </c>
      <c r="C38" s="104">
        <v>0</v>
      </c>
      <c r="D38" s="104">
        <v>11043.59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11043.59</v>
      </c>
      <c r="X38" s="64">
        <f>IF(Паспорт!P39&gt;0,Паспорт!P39,X37)</f>
        <v>34.46</v>
      </c>
      <c r="Y38" s="22"/>
      <c r="Z38" s="29"/>
    </row>
    <row r="39" spans="2:26" ht="15.75">
      <c r="B39" s="61">
        <v>25</v>
      </c>
      <c r="C39" s="104">
        <v>0</v>
      </c>
      <c r="D39" s="104">
        <v>10333.87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10333.87</v>
      </c>
      <c r="X39" s="64">
        <f>IF(Паспорт!P40&gt;0,Паспорт!P40,X38)</f>
        <v>34.46</v>
      </c>
      <c r="Y39" s="22"/>
      <c r="Z39" s="29"/>
    </row>
    <row r="40" spans="2:26" ht="15.75">
      <c r="B40" s="61">
        <v>26</v>
      </c>
      <c r="C40" s="104">
        <v>0</v>
      </c>
      <c r="D40" s="104">
        <v>9478.38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9478.38</v>
      </c>
      <c r="X40" s="64">
        <f>IF(Паспорт!P41&gt;0,Паспорт!P41,X39)</f>
        <v>34.46</v>
      </c>
      <c r="Y40" s="22"/>
      <c r="Z40" s="29"/>
    </row>
    <row r="41" spans="2:26" ht="15.75">
      <c r="B41" s="61">
        <v>27</v>
      </c>
      <c r="C41" s="104">
        <v>0</v>
      </c>
      <c r="D41" s="104">
        <v>11197.97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11197.97</v>
      </c>
      <c r="X41" s="64">
        <f>IF(Паспорт!P42&gt;0,Паспорт!P42,X40)</f>
        <v>34.46</v>
      </c>
      <c r="Y41" s="22"/>
      <c r="Z41" s="29"/>
    </row>
    <row r="42" spans="2:26" ht="15.75">
      <c r="B42" s="61">
        <v>28</v>
      </c>
      <c r="C42" s="104">
        <v>0</v>
      </c>
      <c r="D42" s="104">
        <v>9155.31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9155.31</v>
      </c>
      <c r="X42" s="64">
        <f>IF(Паспорт!P43&gt;0,Паспорт!P43,X41)</f>
        <v>34.46</v>
      </c>
      <c r="Y42" s="22"/>
      <c r="Z42" s="29"/>
    </row>
    <row r="43" spans="2:26" ht="15.75" customHeight="1">
      <c r="B43" s="61">
        <v>29</v>
      </c>
      <c r="C43" s="104">
        <v>0</v>
      </c>
      <c r="D43" s="104">
        <v>9675.33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9675.33</v>
      </c>
      <c r="X43" s="64">
        <f>IF(Паспорт!P44&gt;0,Паспорт!P44,X42)</f>
        <v>34.46</v>
      </c>
      <c r="Y43" s="22"/>
      <c r="Z43" s="29"/>
    </row>
    <row r="44" spans="2:26" ht="15.75" customHeight="1">
      <c r="B44" s="61">
        <v>30</v>
      </c>
      <c r="C44" s="104">
        <v>0</v>
      </c>
      <c r="D44" s="104">
        <v>13005.37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13005.37</v>
      </c>
      <c r="X44" s="64">
        <f>IF(Паспорт!P45&gt;0,Паспорт!P45,X43)</f>
        <v>34.46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34.46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9680976.009999998</v>
      </c>
      <c r="D46" s="65">
        <f t="shared" si="1"/>
        <v>365387.16000000003</v>
      </c>
      <c r="E46" s="65">
        <f t="shared" si="1"/>
        <v>0</v>
      </c>
      <c r="F46" s="65">
        <f t="shared" si="1"/>
        <v>0</v>
      </c>
      <c r="G46" s="65">
        <f t="shared" si="1"/>
        <v>0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10046363.170000002</v>
      </c>
      <c r="X46" s="67">
        <f>SUMPRODUCT(X15:X45,W15:W45)/SUM(W15:W45)</f>
        <v>34.52560580319931</v>
      </c>
      <c r="Y46" s="27"/>
      <c r="Z46" s="101" t="s">
        <v>42</v>
      </c>
      <c r="AA46" s="101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72">
        <v>42494</v>
      </c>
      <c r="X50" s="73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55</v>
      </c>
      <c r="Q52" s="14"/>
      <c r="R52" s="14"/>
      <c r="S52" s="14"/>
      <c r="T52" s="14"/>
      <c r="U52" s="47"/>
      <c r="V52" s="47"/>
      <c r="W52" s="72">
        <v>42494</v>
      </c>
      <c r="X52" s="73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2016-05-06T06:42:51Z</cp:lastPrinted>
  <dcterms:created xsi:type="dcterms:W3CDTF">2010-01-29T08:37:16Z</dcterms:created>
  <dcterms:modified xsi:type="dcterms:W3CDTF">2016-05-12T09:51:02Z</dcterms:modified>
  <cp:category/>
  <cp:version/>
  <cp:contentType/>
  <cp:contentStatus/>
</cp:coreProperties>
</file>