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<sst xmlns="http://schemas.openxmlformats.org/spreadsheetml/2006/main" count="101" uniqueCount="63">
  <si>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</si>
  <si>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</si>
  <si>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</si>
  <si>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</si>
  <si>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</si>
  <si>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</si>
  <si>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</si>
  <si>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</si>
  <si>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</si>
  <si>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</si>
  <si>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</si>
  <si>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</si>
  <si>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</si>
  <si>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</si>
  <si>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</si>
  <si>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</si>
  <si>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</si>
  <si>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</si>
  <si>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</si>
  <si>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</si>
  <si>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</si>
  <si>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</si>
  <si>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</si>
  <si>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</si>
  <si>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</si>
  <si>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</si>
  <si>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</si>
  <si>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</si>
  <si>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</si>
  <si>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</si>
  <si>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</si>
  <si>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</si>
  <si>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</si>
  <si>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</si>
  <si>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</si>
  <si>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</si>
  <si>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</si>
  <si>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</si>
  <si>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</si>
  <si>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</si>
  <si>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</si>
  <si>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</si>
  <si>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</si>
  <si>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</si>
  <si>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</si>
  <si>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</si>
  <si>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</si>
  <si>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</si>
  <si>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</si>
  <si>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</si>
  <si>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</si>
  <si>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</si>
  <si>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</si>
  <si>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</si>
  <si>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з газопроводу  ШХ    за період з 01.04.2016 по 30.04.2016</t>
  </si>
  <si>
    <t>Щербак С.О.</t>
  </si>
  <si>
    <t/>
  </si>
  <si>
    <t>&lt;0,0002</t>
  </si>
  <si>
    <t>переданого Харківським ЛВУМГ  та прийнятого ПАТ "Харківгаз"  по  ГРС-1 м.Харків</t>
  </si>
  <si>
    <t>ПАТ "Харківгаз"</t>
  </si>
  <si>
    <t>ПАТ "Харківміськгаз"</t>
  </si>
  <si>
    <t>ДП "Укравогаз"</t>
  </si>
  <si>
    <t>переданого Харківським ЛВУМГ  та прийнятого ДП "Укравтогаз"  по  ГРС-1 м.Харків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</si>
</sst>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33" borderId="0" xfId="0" applyFill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6" fillId="0" borderId="11" xfId="0" applyFont="1" applyBorder="1" applyAlignment="1">
      <alignment horizontal="left"/>
    </xf>
    <xf numFmtId="0" fontId="87" fillId="0" borderId="11" xfId="0" applyFont="1" applyBorder="1" applyAlignment="1">
      <alignment/>
    </xf>
    <xf numFmtId="14" fontId="86" fillId="0" borderId="11" xfId="0" applyNumberFormat="1" applyFont="1" applyBorder="1" applyAlignment="1">
      <alignment/>
    </xf>
    <xf numFmtId="0" fontId="8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89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vertical="center" wrapText="1"/>
    </xf>
    <xf numFmtId="1" fontId="89" fillId="0" borderId="12" xfId="0" applyNumberFormat="1" applyFont="1" applyBorder="1" applyAlignment="1">
      <alignment horizontal="center" vertical="center" wrapText="1"/>
    </xf>
    <xf numFmtId="2" fontId="91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87" fillId="0" borderId="11" xfId="0" applyNumberFormat="1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5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tabSelected="1" view="pageBreakPreview" zoomScale="90" zoomScaleSheetLayoutView="90" zoomScalePageLayoutView="0" workbookViewId="0" topLeftCell="A4">
      <selection activeCell="X5" sqref="X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37"/>
      <c r="AA6" s="38"/>
    </row>
    <row r="7" spans="2:27" ht="18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35"/>
      <c r="AA7" s="35"/>
    </row>
    <row r="8" spans="2:27" ht="18" customHeight="1">
      <c r="B8" s="80" t="s">
        <v>62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35"/>
      <c r="AA8" s="35"/>
    </row>
    <row r="9" spans="2:27" ht="18" customHeight="1">
      <c r="B9" s="82" t="s">
        <v>54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5"/>
      <c r="AA9" s="35"/>
    </row>
    <row r="10" spans="2:27" ht="18" customHeigh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68" t="s">
        <v>26</v>
      </c>
      <c r="C12" s="74" t="s">
        <v>17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4" t="s">
        <v>6</v>
      </c>
      <c r="P12" s="75"/>
      <c r="Q12" s="75"/>
      <c r="R12" s="75"/>
      <c r="S12" s="75"/>
      <c r="T12" s="75"/>
      <c r="U12" s="89" t="s">
        <v>22</v>
      </c>
      <c r="V12" s="68" t="s">
        <v>23</v>
      </c>
      <c r="W12" s="68" t="s">
        <v>34</v>
      </c>
      <c r="X12" s="68" t="s">
        <v>25</v>
      </c>
      <c r="Y12" s="68" t="s">
        <v>24</v>
      </c>
      <c r="Z12" s="3"/>
      <c r="AB12" s="6"/>
      <c r="AC12"/>
    </row>
    <row r="13" spans="2:29" ht="48.75" customHeight="1">
      <c r="B13" s="69"/>
      <c r="C13" s="78" t="s">
        <v>2</v>
      </c>
      <c r="D13" s="71" t="s">
        <v>3</v>
      </c>
      <c r="E13" s="71" t="s">
        <v>4</v>
      </c>
      <c r="F13" s="71" t="s">
        <v>5</v>
      </c>
      <c r="G13" s="71" t="s">
        <v>8</v>
      </c>
      <c r="H13" s="71" t="s">
        <v>9</v>
      </c>
      <c r="I13" s="71" t="s">
        <v>10</v>
      </c>
      <c r="J13" s="71" t="s">
        <v>11</v>
      </c>
      <c r="K13" s="71" t="s">
        <v>12</v>
      </c>
      <c r="L13" s="71" t="s">
        <v>13</v>
      </c>
      <c r="M13" s="68" t="s">
        <v>14</v>
      </c>
      <c r="N13" s="68" t="s">
        <v>15</v>
      </c>
      <c r="O13" s="68" t="s">
        <v>7</v>
      </c>
      <c r="P13" s="68" t="s">
        <v>19</v>
      </c>
      <c r="Q13" s="68" t="s">
        <v>32</v>
      </c>
      <c r="R13" s="68" t="s">
        <v>20</v>
      </c>
      <c r="S13" s="68" t="s">
        <v>33</v>
      </c>
      <c r="T13" s="68" t="s">
        <v>21</v>
      </c>
      <c r="U13" s="90"/>
      <c r="V13" s="69"/>
      <c r="W13" s="69"/>
      <c r="X13" s="69"/>
      <c r="Y13" s="69"/>
      <c r="Z13" s="3"/>
      <c r="AB13" s="6"/>
      <c r="AC13"/>
    </row>
    <row r="14" spans="2:29" ht="15.75" customHeight="1">
      <c r="B14" s="69"/>
      <c r="C14" s="78"/>
      <c r="D14" s="71"/>
      <c r="E14" s="71"/>
      <c r="F14" s="71"/>
      <c r="G14" s="71"/>
      <c r="H14" s="71"/>
      <c r="I14" s="71"/>
      <c r="J14" s="71"/>
      <c r="K14" s="71"/>
      <c r="L14" s="71"/>
      <c r="M14" s="69"/>
      <c r="N14" s="69"/>
      <c r="O14" s="69"/>
      <c r="P14" s="69"/>
      <c r="Q14" s="69"/>
      <c r="R14" s="69"/>
      <c r="S14" s="69"/>
      <c r="T14" s="69"/>
      <c r="U14" s="90"/>
      <c r="V14" s="69"/>
      <c r="W14" s="69"/>
      <c r="X14" s="69"/>
      <c r="Y14" s="69"/>
      <c r="Z14" s="3"/>
      <c r="AB14" s="6"/>
      <c r="AC14"/>
    </row>
    <row r="15" spans="2:29" ht="30" customHeight="1">
      <c r="B15" s="86"/>
      <c r="C15" s="78"/>
      <c r="D15" s="71"/>
      <c r="E15" s="71"/>
      <c r="F15" s="71"/>
      <c r="G15" s="71"/>
      <c r="H15" s="71"/>
      <c r="I15" s="71"/>
      <c r="J15" s="71"/>
      <c r="K15" s="71"/>
      <c r="L15" s="71"/>
      <c r="M15" s="70"/>
      <c r="N15" s="70"/>
      <c r="O15" s="70"/>
      <c r="P15" s="70"/>
      <c r="Q15" s="70"/>
      <c r="R15" s="70"/>
      <c r="S15" s="70"/>
      <c r="T15" s="70"/>
      <c r="U15" s="91"/>
      <c r="V15" s="70"/>
      <c r="W15" s="70"/>
      <c r="X15" s="70"/>
      <c r="Y15" s="70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>
        <v>91.4606</v>
      </c>
      <c r="D18" s="52">
        <v>4.1671</v>
      </c>
      <c r="E18" s="52">
        <v>1.0533</v>
      </c>
      <c r="F18" s="52">
        <v>0.1178</v>
      </c>
      <c r="G18" s="52">
        <v>0.2038</v>
      </c>
      <c r="H18" s="52">
        <v>0.0052</v>
      </c>
      <c r="I18" s="52">
        <v>0.0547</v>
      </c>
      <c r="J18" s="52">
        <v>0.0421</v>
      </c>
      <c r="K18" s="52">
        <v>0.0834</v>
      </c>
      <c r="L18" s="52" t="s">
        <v>56</v>
      </c>
      <c r="M18" s="52">
        <v>2.1198</v>
      </c>
      <c r="N18" s="52">
        <v>0.6922</v>
      </c>
      <c r="O18" s="52">
        <v>0.7342</v>
      </c>
      <c r="P18" s="53">
        <v>34.59</v>
      </c>
      <c r="Q18" s="54">
        <v>8262</v>
      </c>
      <c r="R18" s="53">
        <v>38.32</v>
      </c>
      <c r="S18" s="54">
        <v>9153</v>
      </c>
      <c r="T18" s="53">
        <v>49.08</v>
      </c>
      <c r="U18" s="55"/>
      <c r="V18" s="55"/>
      <c r="W18" s="52"/>
      <c r="X18" s="59"/>
      <c r="Y18" s="59"/>
      <c r="AA18" s="4">
        <f t="shared" si="0"/>
        <v>100</v>
      </c>
      <c r="AB18" s="30" t="str">
        <f>IF(AA18=100,"ОК"," ")</f>
        <v>ОК</v>
      </c>
      <c r="AC18"/>
    </row>
    <row r="19" spans="2:29" ht="12.75">
      <c r="B19" s="15">
        <v>4</v>
      </c>
      <c r="C19" s="51">
        <v>91.3435</v>
      </c>
      <c r="D19" s="52">
        <v>4.1766</v>
      </c>
      <c r="E19" s="52">
        <v>1.067</v>
      </c>
      <c r="F19" s="52">
        <v>0.1185</v>
      </c>
      <c r="G19" s="52">
        <v>0.2061</v>
      </c>
      <c r="H19" s="52">
        <v>0.005</v>
      </c>
      <c r="I19" s="52">
        <v>0.0546</v>
      </c>
      <c r="J19" s="52">
        <v>0.042</v>
      </c>
      <c r="K19" s="52">
        <v>0.0824</v>
      </c>
      <c r="L19" s="52">
        <v>0.0642</v>
      </c>
      <c r="M19" s="52">
        <v>2.181</v>
      </c>
      <c r="N19" s="52">
        <v>0.7233</v>
      </c>
      <c r="O19" s="52">
        <v>0.735</v>
      </c>
      <c r="P19" s="53">
        <v>34.57</v>
      </c>
      <c r="Q19" s="54">
        <v>8257</v>
      </c>
      <c r="R19" s="53">
        <v>38.3</v>
      </c>
      <c r="S19" s="54">
        <v>9148</v>
      </c>
      <c r="T19" s="53">
        <v>49.02</v>
      </c>
      <c r="U19" s="55">
        <v>6.1</v>
      </c>
      <c r="V19" s="55">
        <v>-0.5</v>
      </c>
      <c r="W19" s="52"/>
      <c r="X19" s="59"/>
      <c r="Y19" s="59"/>
      <c r="AA19" s="4">
        <f t="shared" si="0"/>
        <v>100.06419999999999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90.3925</v>
      </c>
      <c r="D20" s="52">
        <v>4.3023</v>
      </c>
      <c r="E20" s="52">
        <v>1.1888</v>
      </c>
      <c r="F20" s="52">
        <v>0.1251</v>
      </c>
      <c r="G20" s="52">
        <v>0.2206</v>
      </c>
      <c r="H20" s="52">
        <v>0.0042</v>
      </c>
      <c r="I20" s="52">
        <v>0.0545</v>
      </c>
      <c r="J20" s="52">
        <v>0.0422</v>
      </c>
      <c r="K20" s="52">
        <v>0.0697</v>
      </c>
      <c r="L20" s="52" t="s">
        <v>56</v>
      </c>
      <c r="M20" s="52">
        <v>2.6175</v>
      </c>
      <c r="N20" s="52">
        <v>0.9826</v>
      </c>
      <c r="O20" s="52">
        <v>0.7424</v>
      </c>
      <c r="P20" s="53">
        <v>34.43</v>
      </c>
      <c r="Q20" s="54">
        <v>8223</v>
      </c>
      <c r="R20" s="53">
        <v>38.14</v>
      </c>
      <c r="S20" s="54">
        <v>9110</v>
      </c>
      <c r="T20" s="53">
        <v>48.58</v>
      </c>
      <c r="U20" s="55"/>
      <c r="V20" s="55"/>
      <c r="W20" s="52"/>
      <c r="X20" s="59"/>
      <c r="Y20" s="59"/>
      <c r="AA20" s="4">
        <f t="shared" si="0"/>
        <v>100.00000000000001</v>
      </c>
      <c r="AB20" s="30" t="str">
        <f t="shared" si="1"/>
        <v>ОК</v>
      </c>
      <c r="AC20"/>
    </row>
    <row r="21" spans="2:29" ht="12.75">
      <c r="B21" s="15">
        <v>6</v>
      </c>
      <c r="C21" s="51">
        <v>89.8886</v>
      </c>
      <c r="D21" s="52">
        <v>4.268</v>
      </c>
      <c r="E21" s="52">
        <v>1.2188</v>
      </c>
      <c r="F21" s="52">
        <v>0.1296</v>
      </c>
      <c r="G21" s="52">
        <v>0.2266</v>
      </c>
      <c r="H21" s="52">
        <v>0.0039</v>
      </c>
      <c r="I21" s="52">
        <v>0.0557</v>
      </c>
      <c r="J21" s="52">
        <v>0.0426</v>
      </c>
      <c r="K21" s="52">
        <v>0.0634</v>
      </c>
      <c r="L21" s="52" t="s">
        <v>56</v>
      </c>
      <c r="M21" s="52">
        <v>2.8497</v>
      </c>
      <c r="N21" s="52">
        <v>1.2531</v>
      </c>
      <c r="O21" s="52">
        <v>0.7469</v>
      </c>
      <c r="P21" s="53">
        <v>34.27</v>
      </c>
      <c r="Q21" s="54">
        <v>8185</v>
      </c>
      <c r="R21" s="53">
        <v>37.96</v>
      </c>
      <c r="S21" s="54">
        <v>9067</v>
      </c>
      <c r="T21" s="53">
        <v>48.21</v>
      </c>
      <c r="U21" s="55"/>
      <c r="V21" s="55"/>
      <c r="W21" s="52"/>
      <c r="X21" s="59"/>
      <c r="Y21" s="59"/>
      <c r="AA21" s="4">
        <f t="shared" si="0"/>
        <v>100</v>
      </c>
      <c r="AB21" s="30" t="str">
        <f t="shared" si="1"/>
        <v>ОК</v>
      </c>
      <c r="AC21"/>
    </row>
    <row r="22" spans="2:29" ht="12.75">
      <c r="B22" s="15">
        <v>7</v>
      </c>
      <c r="C22" s="51">
        <v>89.1562</v>
      </c>
      <c r="D22" s="52">
        <v>4.3661</v>
      </c>
      <c r="E22" s="52">
        <v>1.3272</v>
      </c>
      <c r="F22" s="52">
        <v>0.1383</v>
      </c>
      <c r="G22" s="52">
        <v>0.2445</v>
      </c>
      <c r="H22" s="52">
        <v>0.0035</v>
      </c>
      <c r="I22" s="52">
        <v>0.0565</v>
      </c>
      <c r="J22" s="52">
        <v>0.0437</v>
      </c>
      <c r="K22" s="52">
        <v>0.0546</v>
      </c>
      <c r="L22" s="52" t="s">
        <v>56</v>
      </c>
      <c r="M22" s="52">
        <v>3.1062</v>
      </c>
      <c r="N22" s="52">
        <v>1.5032</v>
      </c>
      <c r="O22" s="52">
        <v>0.7532</v>
      </c>
      <c r="P22" s="53">
        <v>34.2</v>
      </c>
      <c r="Q22" s="54">
        <v>8169</v>
      </c>
      <c r="R22" s="53">
        <v>37.88</v>
      </c>
      <c r="S22" s="54">
        <v>9047</v>
      </c>
      <c r="T22" s="53">
        <v>47.9</v>
      </c>
      <c r="U22" s="55"/>
      <c r="V22" s="55"/>
      <c r="W22" s="52"/>
      <c r="X22" s="59"/>
      <c r="Y22" s="59"/>
      <c r="AA22" s="4">
        <f t="shared" si="0"/>
        <v>100.00000000000001</v>
      </c>
      <c r="AB22" s="30" t="str">
        <f t="shared" si="1"/>
        <v>ОК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>
        <v>89.0576</v>
      </c>
      <c r="D25" s="52">
        <v>4.3439</v>
      </c>
      <c r="E25" s="52">
        <v>1.3142</v>
      </c>
      <c r="F25" s="52">
        <v>0.1376</v>
      </c>
      <c r="G25" s="52">
        <v>0.241</v>
      </c>
      <c r="H25" s="52">
        <v>0.0036</v>
      </c>
      <c r="I25" s="52">
        <v>0.0537</v>
      </c>
      <c r="J25" s="52">
        <v>0.0417</v>
      </c>
      <c r="K25" s="52">
        <v>0.0459</v>
      </c>
      <c r="L25" s="52" t="s">
        <v>56</v>
      </c>
      <c r="M25" s="52">
        <v>3.2745</v>
      </c>
      <c r="N25" s="52">
        <v>1.4863</v>
      </c>
      <c r="O25" s="52">
        <v>0.7531</v>
      </c>
      <c r="P25" s="53">
        <v>34.11</v>
      </c>
      <c r="Q25" s="54">
        <v>8147</v>
      </c>
      <c r="R25" s="53">
        <v>37.78</v>
      </c>
      <c r="S25" s="54">
        <v>9024</v>
      </c>
      <c r="T25" s="53">
        <v>47.78</v>
      </c>
      <c r="U25" s="55"/>
      <c r="V25" s="55"/>
      <c r="W25" s="52"/>
      <c r="X25" s="59"/>
      <c r="Y25" s="59"/>
      <c r="AA25" s="4">
        <f t="shared" si="0"/>
        <v>100.00000000000003</v>
      </c>
      <c r="AB25" s="30" t="str">
        <f t="shared" si="1"/>
        <v>ОК</v>
      </c>
      <c r="AC25"/>
    </row>
    <row r="26" spans="2:29" ht="12.75">
      <c r="B26" s="15">
        <v>11</v>
      </c>
      <c r="C26" s="51">
        <v>89.0864</v>
      </c>
      <c r="D26" s="52">
        <v>4.3195</v>
      </c>
      <c r="E26" s="52">
        <v>1.2889</v>
      </c>
      <c r="F26" s="52">
        <v>0.1333</v>
      </c>
      <c r="G26" s="52">
        <v>0.2346</v>
      </c>
      <c r="H26" s="52">
        <v>0.0035</v>
      </c>
      <c r="I26" s="52">
        <v>0.0522</v>
      </c>
      <c r="J26" s="52">
        <v>0.0404</v>
      </c>
      <c r="K26" s="52">
        <v>0.0439</v>
      </c>
      <c r="L26" s="52" t="s">
        <v>56</v>
      </c>
      <c r="M26" s="52">
        <v>3.308</v>
      </c>
      <c r="N26" s="52">
        <v>1.4893</v>
      </c>
      <c r="O26" s="52">
        <v>0.7525</v>
      </c>
      <c r="P26" s="53">
        <v>34.07</v>
      </c>
      <c r="Q26" s="54">
        <v>8137</v>
      </c>
      <c r="R26" s="53">
        <v>37.74</v>
      </c>
      <c r="S26" s="54">
        <v>9014</v>
      </c>
      <c r="T26" s="53">
        <v>47.74</v>
      </c>
      <c r="U26" s="55">
        <v>-6.8</v>
      </c>
      <c r="V26" s="55">
        <v>-4.3</v>
      </c>
      <c r="W26" s="52" t="s">
        <v>35</v>
      </c>
      <c r="X26" s="59" t="s">
        <v>57</v>
      </c>
      <c r="Y26" s="59">
        <v>0.0014</v>
      </c>
      <c r="AA26" s="4">
        <f t="shared" si="0"/>
        <v>100.00000000000001</v>
      </c>
      <c r="AB26" s="30" t="str">
        <f t="shared" si="1"/>
        <v>ОК</v>
      </c>
      <c r="AC26"/>
    </row>
    <row r="27" spans="2:29" ht="12.75">
      <c r="B27" s="15">
        <v>12</v>
      </c>
      <c r="C27" s="51">
        <v>89.0181</v>
      </c>
      <c r="D27" s="52">
        <v>4.3081</v>
      </c>
      <c r="E27" s="52">
        <v>1.2895</v>
      </c>
      <c r="F27" s="52">
        <v>0.1343</v>
      </c>
      <c r="G27" s="52">
        <v>0.2371</v>
      </c>
      <c r="H27" s="52">
        <v>0.0035</v>
      </c>
      <c r="I27" s="52">
        <v>0.053</v>
      </c>
      <c r="J27" s="52">
        <v>0.0407</v>
      </c>
      <c r="K27" s="52">
        <v>0.0449</v>
      </c>
      <c r="L27" s="52" t="s">
        <v>56</v>
      </c>
      <c r="M27" s="52">
        <v>3.3386</v>
      </c>
      <c r="N27" s="52">
        <v>1.5322</v>
      </c>
      <c r="O27" s="52">
        <v>0.7532</v>
      </c>
      <c r="P27" s="53">
        <v>34.05</v>
      </c>
      <c r="Q27" s="54">
        <v>8133</v>
      </c>
      <c r="R27" s="53">
        <v>37.71</v>
      </c>
      <c r="S27" s="54">
        <v>9007</v>
      </c>
      <c r="T27" s="53">
        <v>47.69</v>
      </c>
      <c r="U27" s="55"/>
      <c r="V27" s="55"/>
      <c r="W27" s="52"/>
      <c r="X27" s="59"/>
      <c r="Y27" s="59"/>
      <c r="AA27" s="4">
        <f t="shared" si="0"/>
        <v>100</v>
      </c>
      <c r="AB27" s="30" t="str">
        <f t="shared" si="1"/>
        <v>ОК</v>
      </c>
      <c r="AC27"/>
    </row>
    <row r="28" spans="2:29" ht="12.75">
      <c r="B28" s="15">
        <v>13</v>
      </c>
      <c r="C28" s="51">
        <v>89.0452</v>
      </c>
      <c r="D28" s="52">
        <v>4.2964</v>
      </c>
      <c r="E28" s="52">
        <v>1.2923</v>
      </c>
      <c r="F28" s="52">
        <v>0.135</v>
      </c>
      <c r="G28" s="52">
        <v>0.2362</v>
      </c>
      <c r="H28" s="52">
        <v>0.0034</v>
      </c>
      <c r="I28" s="52">
        <v>0.0516</v>
      </c>
      <c r="J28" s="52">
        <v>0.0393</v>
      </c>
      <c r="K28" s="52">
        <v>0.0408</v>
      </c>
      <c r="L28" s="52" t="s">
        <v>56</v>
      </c>
      <c r="M28" s="52">
        <v>3.3191</v>
      </c>
      <c r="N28" s="52">
        <v>1.5407</v>
      </c>
      <c r="O28" s="52">
        <v>0.753</v>
      </c>
      <c r="P28" s="53">
        <v>34.04</v>
      </c>
      <c r="Q28" s="54">
        <v>8130</v>
      </c>
      <c r="R28" s="53">
        <v>37.7</v>
      </c>
      <c r="S28" s="54">
        <v>9004</v>
      </c>
      <c r="T28" s="53">
        <v>47.68</v>
      </c>
      <c r="U28" s="55"/>
      <c r="V28" s="55"/>
      <c r="W28" s="52"/>
      <c r="X28" s="59"/>
      <c r="Y28" s="59"/>
      <c r="AA28" s="4">
        <f t="shared" si="0"/>
        <v>100</v>
      </c>
      <c r="AB28" s="30" t="str">
        <f t="shared" si="1"/>
        <v>ОК</v>
      </c>
      <c r="AC28"/>
    </row>
    <row r="29" spans="2:29" ht="12.75">
      <c r="B29" s="15">
        <v>14</v>
      </c>
      <c r="C29" s="51">
        <v>89.0172</v>
      </c>
      <c r="D29" s="52">
        <v>4.308</v>
      </c>
      <c r="E29" s="52">
        <v>1.3007</v>
      </c>
      <c r="F29" s="52">
        <v>0.1369</v>
      </c>
      <c r="G29" s="52">
        <v>0.2415</v>
      </c>
      <c r="H29" s="52">
        <v>0.0035</v>
      </c>
      <c r="I29" s="52">
        <v>0.0541</v>
      </c>
      <c r="J29" s="52">
        <v>0.0418</v>
      </c>
      <c r="K29" s="52">
        <v>0.047</v>
      </c>
      <c r="L29" s="52" t="s">
        <v>56</v>
      </c>
      <c r="M29" s="52">
        <v>3.2635</v>
      </c>
      <c r="N29" s="52">
        <v>1.5858</v>
      </c>
      <c r="O29" s="52">
        <v>0.7539</v>
      </c>
      <c r="P29" s="53">
        <v>34.07</v>
      </c>
      <c r="Q29" s="54">
        <v>8137</v>
      </c>
      <c r="R29" s="53">
        <v>37.74</v>
      </c>
      <c r="S29" s="54">
        <v>9014</v>
      </c>
      <c r="T29" s="53">
        <v>47.7</v>
      </c>
      <c r="U29" s="55"/>
      <c r="V29" s="55"/>
      <c r="W29" s="52"/>
      <c r="X29" s="59"/>
      <c r="Y29" s="59"/>
      <c r="AA29" s="4">
        <f t="shared" si="0"/>
        <v>100</v>
      </c>
      <c r="AB29" s="30" t="str">
        <f t="shared" si="1"/>
        <v>ОК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>
        <v>88.879</v>
      </c>
      <c r="D32" s="52">
        <v>4.1318</v>
      </c>
      <c r="E32" s="52">
        <v>1.2672</v>
      </c>
      <c r="F32" s="52">
        <v>0.142</v>
      </c>
      <c r="G32" s="52">
        <v>0.2494</v>
      </c>
      <c r="H32" s="52">
        <v>0.0033</v>
      </c>
      <c r="I32" s="52">
        <v>0.0658</v>
      </c>
      <c r="J32" s="52">
        <v>0.052</v>
      </c>
      <c r="K32" s="52">
        <v>0.0743</v>
      </c>
      <c r="L32" s="52" t="s">
        <v>56</v>
      </c>
      <c r="M32" s="52">
        <v>3.3757</v>
      </c>
      <c r="N32" s="52">
        <v>1.7595</v>
      </c>
      <c r="O32" s="52">
        <v>0.7566</v>
      </c>
      <c r="P32" s="53">
        <v>33.98</v>
      </c>
      <c r="Q32" s="54">
        <v>8116</v>
      </c>
      <c r="R32" s="53">
        <v>37.63</v>
      </c>
      <c r="S32" s="54">
        <v>8988</v>
      </c>
      <c r="T32" s="53">
        <v>47.49</v>
      </c>
      <c r="U32" s="55"/>
      <c r="V32" s="55"/>
      <c r="W32" s="52"/>
      <c r="X32" s="59"/>
      <c r="Y32" s="59"/>
      <c r="AA32" s="4">
        <f t="shared" si="0"/>
        <v>99.99999999999999</v>
      </c>
      <c r="AB32" s="30" t="str">
        <f t="shared" si="1"/>
        <v>ОК</v>
      </c>
      <c r="AC32"/>
    </row>
    <row r="33" spans="2:29" ht="12.75">
      <c r="B33" s="16">
        <v>18</v>
      </c>
      <c r="C33" s="56">
        <v>89.0674</v>
      </c>
      <c r="D33" s="52">
        <v>4.3297</v>
      </c>
      <c r="E33" s="52">
        <v>1.311</v>
      </c>
      <c r="F33" s="52">
        <v>0.1388</v>
      </c>
      <c r="G33" s="52">
        <v>0.2454</v>
      </c>
      <c r="H33" s="52">
        <v>0.0034</v>
      </c>
      <c r="I33" s="52">
        <v>0.0591</v>
      </c>
      <c r="J33" s="52">
        <v>0.0459</v>
      </c>
      <c r="K33" s="52">
        <v>0.0619</v>
      </c>
      <c r="L33" s="52" t="s">
        <v>56</v>
      </c>
      <c r="M33" s="52">
        <v>3.2055</v>
      </c>
      <c r="N33" s="52">
        <v>1.5319</v>
      </c>
      <c r="O33" s="52">
        <v>0.754</v>
      </c>
      <c r="P33" s="53">
        <v>34.15</v>
      </c>
      <c r="Q33" s="54">
        <v>8157</v>
      </c>
      <c r="R33" s="53">
        <v>37.82</v>
      </c>
      <c r="S33" s="54">
        <v>9033</v>
      </c>
      <c r="T33" s="53">
        <v>47.81</v>
      </c>
      <c r="U33" s="55">
        <v>-3.6</v>
      </c>
      <c r="V33" s="55">
        <v>-4.3</v>
      </c>
      <c r="W33" s="52"/>
      <c r="X33" s="59"/>
      <c r="Y33" s="59"/>
      <c r="AA33" s="4">
        <f t="shared" si="0"/>
        <v>100</v>
      </c>
      <c r="AB33" s="30" t="str">
        <f t="shared" si="1"/>
        <v>ОК</v>
      </c>
      <c r="AC33"/>
    </row>
    <row r="34" spans="2:29" ht="12.75">
      <c r="B34" s="16">
        <v>19</v>
      </c>
      <c r="C34" s="56">
        <v>89.1044</v>
      </c>
      <c r="D34" s="52">
        <v>4.336</v>
      </c>
      <c r="E34" s="52">
        <v>1.3131</v>
      </c>
      <c r="F34" s="52">
        <v>0.1387</v>
      </c>
      <c r="G34" s="52">
        <v>0.2452</v>
      </c>
      <c r="H34" s="52">
        <v>0.0033</v>
      </c>
      <c r="I34" s="52">
        <v>0.0592</v>
      </c>
      <c r="J34" s="52">
        <v>0.0457</v>
      </c>
      <c r="K34" s="52">
        <v>0.0622</v>
      </c>
      <c r="L34" s="52" t="s">
        <v>56</v>
      </c>
      <c r="M34" s="52">
        <v>3.1617</v>
      </c>
      <c r="N34" s="52">
        <v>1.5305</v>
      </c>
      <c r="O34" s="52">
        <v>0.7538</v>
      </c>
      <c r="P34" s="53">
        <v>34.17</v>
      </c>
      <c r="Q34" s="54">
        <v>8161</v>
      </c>
      <c r="R34" s="53">
        <v>37.84</v>
      </c>
      <c r="S34" s="54">
        <v>9038</v>
      </c>
      <c r="T34" s="53">
        <v>47.84</v>
      </c>
      <c r="U34" s="55"/>
      <c r="V34" s="55"/>
      <c r="W34" s="52"/>
      <c r="X34" s="59"/>
      <c r="Y34" s="59"/>
      <c r="AA34" s="4">
        <f t="shared" si="0"/>
        <v>100</v>
      </c>
      <c r="AB34" s="30" t="str">
        <f t="shared" si="1"/>
        <v>ОК</v>
      </c>
      <c r="AC34"/>
    </row>
    <row r="35" spans="2:29" ht="12.75">
      <c r="B35" s="16">
        <v>20</v>
      </c>
      <c r="C35" s="56">
        <v>89.1107</v>
      </c>
      <c r="D35" s="52">
        <v>4.323</v>
      </c>
      <c r="E35" s="52">
        <v>1.3156</v>
      </c>
      <c r="F35" s="52">
        <v>0.1397</v>
      </c>
      <c r="G35" s="52">
        <v>0.2478</v>
      </c>
      <c r="H35" s="52">
        <v>0.0033</v>
      </c>
      <c r="I35" s="52">
        <v>0.0595</v>
      </c>
      <c r="J35" s="52">
        <v>0.0459</v>
      </c>
      <c r="K35" s="52">
        <v>0.0611</v>
      </c>
      <c r="L35" s="52" t="s">
        <v>56</v>
      </c>
      <c r="M35" s="52">
        <v>3.1472</v>
      </c>
      <c r="N35" s="52">
        <v>1.5462</v>
      </c>
      <c r="O35" s="52">
        <v>0.7539</v>
      </c>
      <c r="P35" s="53">
        <v>34.17</v>
      </c>
      <c r="Q35" s="54">
        <v>8161</v>
      </c>
      <c r="R35" s="53">
        <v>37.84</v>
      </c>
      <c r="S35" s="54">
        <v>9038</v>
      </c>
      <c r="T35" s="53">
        <v>47.83</v>
      </c>
      <c r="U35" s="55"/>
      <c r="V35" s="55"/>
      <c r="W35" s="52"/>
      <c r="X35" s="59"/>
      <c r="Y35" s="59"/>
      <c r="AA35" s="4">
        <f t="shared" si="0"/>
        <v>99.99999999999999</v>
      </c>
      <c r="AB35" s="30" t="str">
        <f t="shared" si="1"/>
        <v>ОК</v>
      </c>
      <c r="AC35"/>
    </row>
    <row r="36" spans="2:29" ht="12.75">
      <c r="B36" s="16">
        <v>21</v>
      </c>
      <c r="C36" s="56">
        <v>89.1081</v>
      </c>
      <c r="D36" s="52">
        <v>4.38</v>
      </c>
      <c r="E36" s="52">
        <v>1.3224</v>
      </c>
      <c r="F36" s="52">
        <v>0.1401</v>
      </c>
      <c r="G36" s="52">
        <v>0.25</v>
      </c>
      <c r="H36" s="52">
        <v>0.0034</v>
      </c>
      <c r="I36" s="52">
        <v>0.0597</v>
      </c>
      <c r="J36" s="52">
        <v>0.0459</v>
      </c>
      <c r="K36" s="52">
        <v>0.0614</v>
      </c>
      <c r="L36" s="52" t="s">
        <v>56</v>
      </c>
      <c r="M36" s="52">
        <v>3.1397</v>
      </c>
      <c r="N36" s="52">
        <v>1.4893</v>
      </c>
      <c r="O36" s="52">
        <v>0.7537</v>
      </c>
      <c r="P36" s="53">
        <v>34.21</v>
      </c>
      <c r="Q36" s="54">
        <v>8171</v>
      </c>
      <c r="R36" s="53">
        <v>37.89</v>
      </c>
      <c r="S36" s="54">
        <v>9050</v>
      </c>
      <c r="T36" s="53">
        <v>47.9</v>
      </c>
      <c r="U36" s="55"/>
      <c r="V36" s="55"/>
      <c r="W36" s="52"/>
      <c r="X36" s="59"/>
      <c r="Y36" s="59"/>
      <c r="AA36" s="4">
        <f t="shared" si="0"/>
        <v>100.00000000000001</v>
      </c>
      <c r="AB36" s="30" t="str">
        <f t="shared" si="1"/>
        <v>ОК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>
        <v>89.0655</v>
      </c>
      <c r="D39" s="52">
        <v>4.3529</v>
      </c>
      <c r="E39" s="52">
        <v>1.3436</v>
      </c>
      <c r="F39" s="52">
        <v>0.1458</v>
      </c>
      <c r="G39" s="52">
        <v>0.2625</v>
      </c>
      <c r="H39" s="52">
        <v>0.0034</v>
      </c>
      <c r="I39" s="52">
        <v>0.0658</v>
      </c>
      <c r="J39" s="52">
        <v>0.0513</v>
      </c>
      <c r="K39" s="52">
        <v>0.0763</v>
      </c>
      <c r="L39" s="52" t="s">
        <v>56</v>
      </c>
      <c r="M39" s="52">
        <v>3.0647</v>
      </c>
      <c r="N39" s="52">
        <v>1.5682</v>
      </c>
      <c r="O39" s="52">
        <v>0.7553</v>
      </c>
      <c r="P39" s="53">
        <v>34.26</v>
      </c>
      <c r="Q39" s="54">
        <v>8183</v>
      </c>
      <c r="R39" s="53">
        <v>37.94</v>
      </c>
      <c r="S39" s="54">
        <v>9062</v>
      </c>
      <c r="T39" s="53">
        <v>47.91</v>
      </c>
      <c r="U39" s="55"/>
      <c r="V39" s="55"/>
      <c r="W39" s="52"/>
      <c r="X39" s="59"/>
      <c r="Y39" s="59"/>
      <c r="AA39" s="4">
        <f t="shared" si="0"/>
        <v>100</v>
      </c>
      <c r="AB39" s="30" t="str">
        <f t="shared" si="1"/>
        <v>ОК</v>
      </c>
      <c r="AC39"/>
    </row>
    <row r="40" spans="2:29" ht="12.75">
      <c r="B40" s="16">
        <v>25</v>
      </c>
      <c r="C40" s="56">
        <v>89.1246</v>
      </c>
      <c r="D40" s="52">
        <v>4.3694</v>
      </c>
      <c r="E40" s="52">
        <v>1.3379</v>
      </c>
      <c r="F40" s="52">
        <v>0.1435</v>
      </c>
      <c r="G40" s="52">
        <v>0.2569</v>
      </c>
      <c r="H40" s="52">
        <v>0.0034</v>
      </c>
      <c r="I40" s="52">
        <v>0.0632</v>
      </c>
      <c r="J40" s="52">
        <v>0.0493</v>
      </c>
      <c r="K40" s="52">
        <v>0.0738</v>
      </c>
      <c r="L40" s="52" t="s">
        <v>56</v>
      </c>
      <c r="M40" s="52">
        <v>3.0423</v>
      </c>
      <c r="N40" s="52">
        <v>1.5357</v>
      </c>
      <c r="O40" s="52">
        <v>0.7545</v>
      </c>
      <c r="P40" s="53">
        <v>34.26</v>
      </c>
      <c r="Q40" s="54">
        <v>8183</v>
      </c>
      <c r="R40" s="53">
        <v>37.95</v>
      </c>
      <c r="S40" s="54">
        <v>9064</v>
      </c>
      <c r="T40" s="53">
        <v>47.95</v>
      </c>
      <c r="U40" s="55">
        <v>-3.3</v>
      </c>
      <c r="V40" s="55">
        <v>-5.2</v>
      </c>
      <c r="W40" s="52" t="s">
        <v>35</v>
      </c>
      <c r="X40" s="59" t="s">
        <v>57</v>
      </c>
      <c r="Y40" s="59">
        <v>0.0015</v>
      </c>
      <c r="AA40" s="4">
        <f t="shared" si="0"/>
        <v>100.00000000000001</v>
      </c>
      <c r="AB40" s="30" t="str">
        <f t="shared" si="1"/>
        <v>ОК</v>
      </c>
      <c r="AC40"/>
    </row>
    <row r="41" spans="2:29" ht="12.75">
      <c r="B41" s="16">
        <v>26</v>
      </c>
      <c r="C41" s="56">
        <v>89.1476</v>
      </c>
      <c r="D41" s="52">
        <v>4.4104</v>
      </c>
      <c r="E41" s="52">
        <v>1.3528</v>
      </c>
      <c r="F41" s="52">
        <v>0.1449</v>
      </c>
      <c r="G41" s="52">
        <v>0.2602</v>
      </c>
      <c r="H41" s="52">
        <v>0.0034</v>
      </c>
      <c r="I41" s="52">
        <v>0.0636</v>
      </c>
      <c r="J41" s="52">
        <v>0.0498</v>
      </c>
      <c r="K41" s="52">
        <v>0.076</v>
      </c>
      <c r="L41" s="52" t="s">
        <v>56</v>
      </c>
      <c r="M41" s="52">
        <v>2.9951</v>
      </c>
      <c r="N41" s="52">
        <v>1.4962</v>
      </c>
      <c r="O41" s="52">
        <v>0.7544</v>
      </c>
      <c r="P41" s="53">
        <v>34.32</v>
      </c>
      <c r="Q41" s="54">
        <v>8197</v>
      </c>
      <c r="R41" s="53">
        <v>38.01</v>
      </c>
      <c r="S41" s="54">
        <v>9079</v>
      </c>
      <c r="T41" s="53">
        <v>48.02</v>
      </c>
      <c r="U41" s="55"/>
      <c r="V41" s="55"/>
      <c r="W41" s="52"/>
      <c r="X41" s="59"/>
      <c r="Y41" s="59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6">
        <v>27</v>
      </c>
      <c r="C42" s="56">
        <v>89.1882</v>
      </c>
      <c r="D42" s="52">
        <v>4.4245</v>
      </c>
      <c r="E42" s="52">
        <v>1.3666</v>
      </c>
      <c r="F42" s="52">
        <v>0.1445</v>
      </c>
      <c r="G42" s="52">
        <v>0.261</v>
      </c>
      <c r="H42" s="52">
        <v>0.0034</v>
      </c>
      <c r="I42" s="52">
        <v>0.0637</v>
      </c>
      <c r="J42" s="52">
        <v>0.0497</v>
      </c>
      <c r="K42" s="52">
        <v>0.075</v>
      </c>
      <c r="L42" s="52" t="s">
        <v>56</v>
      </c>
      <c r="M42" s="52">
        <v>2.9589</v>
      </c>
      <c r="N42" s="52">
        <v>1.4645</v>
      </c>
      <c r="O42" s="52">
        <v>0.7541</v>
      </c>
      <c r="P42" s="53">
        <v>34.35</v>
      </c>
      <c r="Q42" s="54">
        <v>8204</v>
      </c>
      <c r="R42" s="53">
        <v>38.04</v>
      </c>
      <c r="S42" s="54">
        <v>9086</v>
      </c>
      <c r="T42" s="53">
        <v>48.08</v>
      </c>
      <c r="U42" s="55"/>
      <c r="V42" s="55"/>
      <c r="W42" s="52"/>
      <c r="X42" s="59"/>
      <c r="Y42" s="59"/>
      <c r="AA42" s="4">
        <f t="shared" si="0"/>
        <v>99.99999999999999</v>
      </c>
      <c r="AB42" s="30" t="str">
        <f t="shared" si="1"/>
        <v>ОК</v>
      </c>
      <c r="AC42"/>
    </row>
    <row r="43" spans="2:29" ht="12.75">
      <c r="B43" s="16">
        <v>28</v>
      </c>
      <c r="C43" s="56">
        <v>89.3055</v>
      </c>
      <c r="D43" s="52">
        <v>4.4412</v>
      </c>
      <c r="E43" s="52">
        <v>1.3718</v>
      </c>
      <c r="F43" s="52">
        <v>0.1462</v>
      </c>
      <c r="G43" s="52">
        <v>0.2613</v>
      </c>
      <c r="H43" s="52">
        <v>0.0034</v>
      </c>
      <c r="I43" s="52">
        <v>0.064</v>
      </c>
      <c r="J43" s="52">
        <v>0.05</v>
      </c>
      <c r="K43" s="52">
        <v>0.0769</v>
      </c>
      <c r="L43" s="52"/>
      <c r="M43" s="52">
        <v>2.8214</v>
      </c>
      <c r="N43" s="52">
        <v>1.4583</v>
      </c>
      <c r="O43" s="52">
        <v>0.7536</v>
      </c>
      <c r="P43" s="53">
        <v>34.41</v>
      </c>
      <c r="Q43" s="54">
        <v>8219</v>
      </c>
      <c r="R43" s="53">
        <v>38.11</v>
      </c>
      <c r="S43" s="54">
        <v>9102</v>
      </c>
      <c r="T43" s="53">
        <v>48.18</v>
      </c>
      <c r="U43" s="55"/>
      <c r="V43" s="55"/>
      <c r="W43" s="52"/>
      <c r="X43" s="59"/>
      <c r="Y43" s="59"/>
      <c r="AA43" s="4">
        <f t="shared" si="0"/>
        <v>99.99999999999996</v>
      </c>
      <c r="AB43" s="30" t="str">
        <f t="shared" si="1"/>
        <v>ОК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72">
        <v>42494</v>
      </c>
      <c r="X50" s="73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72">
        <v>42494</v>
      </c>
      <c r="X52" s="73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  <mergeCell ref="Y12:Y15"/>
    <mergeCell ref="U12:U15"/>
    <mergeCell ref="M13:M15"/>
    <mergeCell ref="I13:I15"/>
    <mergeCell ref="X12:X15"/>
    <mergeCell ref="H13:H15"/>
    <mergeCell ref="C48:Y48"/>
    <mergeCell ref="C13:C15"/>
    <mergeCell ref="C6:Y6"/>
    <mergeCell ref="B8:Y8"/>
    <mergeCell ref="B9:Y9"/>
    <mergeCell ref="K13:K15"/>
    <mergeCell ref="J13:J15"/>
    <mergeCell ref="W12:W15"/>
    <mergeCell ref="O13:O15"/>
    <mergeCell ref="R13:R15"/>
    <mergeCell ref="D13:D15"/>
    <mergeCell ref="G13:G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view="pageBreakPreview" zoomScale="80" zoomScaleSheetLayoutView="80" workbookViewId="0" topLeftCell="A1">
      <selection activeCell="T3" sqref="T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9" t="s">
        <v>36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9"/>
    </row>
    <row r="6" spans="2:25" ht="18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2:25" ht="18" customHeight="1">
      <c r="B7" s="80" t="s">
        <v>58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ht="18" customHeight="1">
      <c r="B8" s="82" t="s">
        <v>54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5" ht="24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68" t="s">
        <v>26</v>
      </c>
      <c r="C11" s="74" t="s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98" t="s">
        <v>41</v>
      </c>
      <c r="X11" s="100" t="s">
        <v>43</v>
      </c>
      <c r="Y11" s="21"/>
      <c r="Z11"/>
    </row>
    <row r="12" spans="2:26" ht="48.75" customHeight="1">
      <c r="B12" s="69"/>
      <c r="C12" s="92" t="s">
        <v>59</v>
      </c>
      <c r="D12" s="92" t="s">
        <v>60</v>
      </c>
      <c r="E12" s="92" t="s">
        <v>61</v>
      </c>
      <c r="F12" s="99"/>
      <c r="G12" s="99"/>
      <c r="H12" s="99"/>
      <c r="I12" s="99"/>
      <c r="J12" s="99"/>
      <c r="K12" s="99"/>
      <c r="L12" s="99"/>
      <c r="M12" s="92"/>
      <c r="N12" s="92"/>
      <c r="O12" s="92"/>
      <c r="P12" s="92"/>
      <c r="Q12" s="92"/>
      <c r="R12" s="92"/>
      <c r="S12" s="92"/>
      <c r="T12" s="92"/>
      <c r="U12" s="92"/>
      <c r="V12" s="95"/>
      <c r="W12" s="98"/>
      <c r="X12" s="101"/>
      <c r="Y12" s="21"/>
      <c r="Z12"/>
    </row>
    <row r="13" spans="2:26" ht="15.75" customHeight="1">
      <c r="B13" s="69"/>
      <c r="C13" s="93"/>
      <c r="D13" s="93"/>
      <c r="E13" s="93"/>
      <c r="F13" s="99"/>
      <c r="G13" s="99"/>
      <c r="H13" s="99"/>
      <c r="I13" s="99"/>
      <c r="J13" s="99"/>
      <c r="K13" s="99"/>
      <c r="L13" s="99"/>
      <c r="M13" s="93"/>
      <c r="N13" s="93"/>
      <c r="O13" s="93"/>
      <c r="P13" s="93"/>
      <c r="Q13" s="93"/>
      <c r="R13" s="93"/>
      <c r="S13" s="93"/>
      <c r="T13" s="93"/>
      <c r="U13" s="93"/>
      <c r="V13" s="96"/>
      <c r="W13" s="98"/>
      <c r="X13" s="101"/>
      <c r="Y13" s="21"/>
      <c r="Z13"/>
    </row>
    <row r="14" spans="2:26" ht="30" customHeight="1">
      <c r="B14" s="86"/>
      <c r="C14" s="94"/>
      <c r="D14" s="94"/>
      <c r="E14" s="94"/>
      <c r="F14" s="99"/>
      <c r="G14" s="99"/>
      <c r="H14" s="99"/>
      <c r="I14" s="99"/>
      <c r="J14" s="99"/>
      <c r="K14" s="99"/>
      <c r="L14" s="99"/>
      <c r="M14" s="94"/>
      <c r="N14" s="94"/>
      <c r="O14" s="94"/>
      <c r="P14" s="94"/>
      <c r="Q14" s="94"/>
      <c r="R14" s="94"/>
      <c r="S14" s="94"/>
      <c r="T14" s="94"/>
      <c r="U14" s="94"/>
      <c r="V14" s="97"/>
      <c r="W14" s="98"/>
      <c r="X14" s="102"/>
      <c r="Y14" s="21"/>
      <c r="Z14"/>
    </row>
    <row r="15" spans="2:27" ht="15.75" customHeight="1">
      <c r="B15" s="60">
        <v>1</v>
      </c>
      <c r="C15" s="62">
        <v>0</v>
      </c>
      <c r="D15" s="62">
        <v>0</v>
      </c>
      <c r="E15" s="62">
        <v>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0</v>
      </c>
      <c r="X15" s="64">
        <v>34.61</v>
      </c>
      <c r="Y15" s="22"/>
      <c r="Z15" s="103" t="s">
        <v>44</v>
      </c>
      <c r="AA15" s="103"/>
    </row>
    <row r="16" spans="2:27" ht="15.75">
      <c r="B16" s="60">
        <v>2</v>
      </c>
      <c r="C16" s="62">
        <v>0</v>
      </c>
      <c r="D16" s="62">
        <v>0</v>
      </c>
      <c r="E16" s="62">
        <v>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0</v>
      </c>
      <c r="X16" s="64">
        <f>IF(Паспорт!P17&gt;0,Паспорт!P17,X15)</f>
        <v>34.61</v>
      </c>
      <c r="Y16" s="22"/>
      <c r="Z16" s="103"/>
      <c r="AA16" s="103"/>
    </row>
    <row r="17" spans="2:27" ht="15.75">
      <c r="B17" s="60">
        <v>3</v>
      </c>
      <c r="C17" s="62">
        <v>0</v>
      </c>
      <c r="D17" s="62">
        <v>0</v>
      </c>
      <c r="E17" s="62">
        <v>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0</v>
      </c>
      <c r="X17" s="64">
        <f>IF(Паспорт!P18&gt;0,Паспорт!P18,X16)</f>
        <v>34.59</v>
      </c>
      <c r="Y17" s="22"/>
      <c r="Z17" s="103"/>
      <c r="AA17" s="103"/>
    </row>
    <row r="18" spans="2:27" ht="15.75">
      <c r="B18" s="60">
        <v>4</v>
      </c>
      <c r="C18" s="62">
        <v>0</v>
      </c>
      <c r="D18" s="62">
        <v>0</v>
      </c>
      <c r="E18" s="62">
        <v>0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0</v>
      </c>
      <c r="X18" s="64">
        <f>IF(Паспорт!P19&gt;0,Паспорт!P19,X17)</f>
        <v>34.57</v>
      </c>
      <c r="Y18" s="22"/>
      <c r="Z18" s="103"/>
      <c r="AA18" s="103"/>
    </row>
    <row r="19" spans="2:27" ht="15.75">
      <c r="B19" s="60">
        <v>5</v>
      </c>
      <c r="C19" s="62">
        <v>0</v>
      </c>
      <c r="D19" s="62">
        <v>0</v>
      </c>
      <c r="E19" s="62">
        <v>0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0</v>
      </c>
      <c r="X19" s="64">
        <f>IF(Паспорт!P20&gt;0,Паспорт!P20,X18)</f>
        <v>34.43</v>
      </c>
      <c r="Y19" s="22"/>
      <c r="Z19" s="103"/>
      <c r="AA19" s="103"/>
    </row>
    <row r="20" spans="2:27" ht="15.75" customHeight="1">
      <c r="B20" s="60">
        <v>6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0</v>
      </c>
      <c r="X20" s="64">
        <f>IF(Паспорт!P21&gt;0,Паспорт!P21,X19)</f>
        <v>34.27</v>
      </c>
      <c r="Y20" s="22"/>
      <c r="Z20" s="103"/>
      <c r="AA20" s="103"/>
    </row>
    <row r="21" spans="2:27" ht="15.75">
      <c r="B21" s="60">
        <v>7</v>
      </c>
      <c r="C21" s="62">
        <v>0</v>
      </c>
      <c r="D21" s="62">
        <v>0</v>
      </c>
      <c r="E21" s="62">
        <v>0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0</v>
      </c>
      <c r="X21" s="64">
        <f>IF(Паспорт!P22&gt;0,Паспорт!P22,X20)</f>
        <v>34.2</v>
      </c>
      <c r="Y21" s="22"/>
      <c r="Z21" s="103"/>
      <c r="AA21" s="103"/>
    </row>
    <row r="22" spans="2:27" ht="15.75">
      <c r="B22" s="60">
        <v>8</v>
      </c>
      <c r="C22" s="62">
        <v>0</v>
      </c>
      <c r="D22" s="62">
        <v>0</v>
      </c>
      <c r="E22" s="62">
        <v>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0</v>
      </c>
      <c r="X22" s="64">
        <f>IF(Паспорт!P23&gt;0,Паспорт!P23,X21)</f>
        <v>34.2</v>
      </c>
      <c r="Y22" s="22"/>
      <c r="Z22" s="103"/>
      <c r="AA22" s="103"/>
    </row>
    <row r="23" spans="2:27" ht="15" customHeight="1">
      <c r="B23" s="60">
        <v>9</v>
      </c>
      <c r="C23" s="62">
        <v>0</v>
      </c>
      <c r="D23" s="62">
        <v>0</v>
      </c>
      <c r="E23" s="62">
        <v>0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0</v>
      </c>
      <c r="X23" s="64">
        <f>IF(Паспорт!P24&gt;0,Паспорт!P24,X22)</f>
        <v>34.2</v>
      </c>
      <c r="Y23" s="22"/>
      <c r="Z23" s="103"/>
      <c r="AA23" s="103"/>
    </row>
    <row r="24" spans="2:26" ht="15.75">
      <c r="B24" s="60">
        <v>10</v>
      </c>
      <c r="C24" s="62">
        <v>0</v>
      </c>
      <c r="D24" s="62">
        <v>0</v>
      </c>
      <c r="E24" s="62">
        <v>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0</v>
      </c>
      <c r="X24" s="64">
        <f>IF(Паспорт!P25&gt;0,Паспорт!P25,X23)</f>
        <v>34.11</v>
      </c>
      <c r="Y24" s="22"/>
      <c r="Z24" s="29"/>
    </row>
    <row r="25" spans="2:26" ht="15.75">
      <c r="B25" s="60">
        <v>11</v>
      </c>
      <c r="C25" s="62">
        <v>0</v>
      </c>
      <c r="D25" s="62">
        <v>0</v>
      </c>
      <c r="E25" s="62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0</v>
      </c>
      <c r="X25" s="64">
        <f>IF(Паспорт!P26&gt;0,Паспорт!P26,X24)</f>
        <v>34.07</v>
      </c>
      <c r="Y25" s="22"/>
      <c r="Z25" s="29"/>
    </row>
    <row r="26" spans="2:27" ht="15.75" customHeight="1">
      <c r="B26" s="60">
        <v>12</v>
      </c>
      <c r="C26" s="62">
        <v>0</v>
      </c>
      <c r="D26" s="62">
        <v>0</v>
      </c>
      <c r="E26" s="62"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0</v>
      </c>
      <c r="X26" s="64">
        <f>IF(Паспорт!P27&gt;0,Паспорт!P27,X25)</f>
        <v>34.05</v>
      </c>
      <c r="Y26" s="22"/>
      <c r="Z26" s="104" t="s">
        <v>42</v>
      </c>
      <c r="AA26" s="104"/>
    </row>
    <row r="27" spans="2:27" ht="15.75">
      <c r="B27" s="60">
        <v>13</v>
      </c>
      <c r="C27" s="62">
        <v>0</v>
      </c>
      <c r="D27" s="62">
        <v>0</v>
      </c>
      <c r="E27" s="62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0</v>
      </c>
      <c r="X27" s="64">
        <f>IF(Паспорт!P28&gt;0,Паспорт!P28,X26)</f>
        <v>34.04</v>
      </c>
      <c r="Y27" s="22"/>
      <c r="Z27" s="104"/>
      <c r="AA27" s="104"/>
    </row>
    <row r="28" spans="2:27" ht="15.75">
      <c r="B28" s="60">
        <v>14</v>
      </c>
      <c r="C28" s="62">
        <v>0</v>
      </c>
      <c r="D28" s="62">
        <v>0</v>
      </c>
      <c r="E28" s="62"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0</v>
      </c>
      <c r="X28" s="64">
        <f>IF(Паспорт!P29&gt;0,Паспорт!P29,X27)</f>
        <v>34.07</v>
      </c>
      <c r="Y28" s="22"/>
      <c r="Z28" s="104"/>
      <c r="AA28" s="104"/>
    </row>
    <row r="29" spans="2:27" ht="15.75">
      <c r="B29" s="60">
        <v>15</v>
      </c>
      <c r="C29" s="62">
        <v>0</v>
      </c>
      <c r="D29" s="62">
        <v>0</v>
      </c>
      <c r="E29" s="62"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0</v>
      </c>
      <c r="X29" s="64">
        <f>IF(Паспорт!P30&gt;0,Паспорт!P30,X28)</f>
        <v>34.07</v>
      </c>
      <c r="Y29" s="22"/>
      <c r="Z29" s="104"/>
      <c r="AA29" s="104"/>
    </row>
    <row r="30" spans="2:27" ht="15.75">
      <c r="B30" s="61">
        <v>16</v>
      </c>
      <c r="C30" s="62">
        <v>0</v>
      </c>
      <c r="D30" s="62">
        <v>0</v>
      </c>
      <c r="E30" s="62"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0</v>
      </c>
      <c r="X30" s="64">
        <f>IF(Паспорт!P31&gt;0,Паспорт!P31,X29)</f>
        <v>34.07</v>
      </c>
      <c r="Y30" s="22"/>
      <c r="Z30" s="104"/>
      <c r="AA30" s="104"/>
    </row>
    <row r="31" spans="2:27" ht="15.75">
      <c r="B31" s="61">
        <v>17</v>
      </c>
      <c r="C31" s="62">
        <v>0</v>
      </c>
      <c r="D31" s="62">
        <v>0</v>
      </c>
      <c r="E31" s="62">
        <v>0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0</v>
      </c>
      <c r="X31" s="64">
        <f>IF(Паспорт!P32&gt;0,Паспорт!P32,X30)</f>
        <v>33.98</v>
      </c>
      <c r="Y31" s="22"/>
      <c r="Z31" s="104"/>
      <c r="AA31" s="104"/>
    </row>
    <row r="32" spans="2:26" ht="15.75">
      <c r="B32" s="61">
        <v>18</v>
      </c>
      <c r="C32" s="62">
        <v>0</v>
      </c>
      <c r="D32" s="62">
        <v>0</v>
      </c>
      <c r="E32" s="62"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0</v>
      </c>
      <c r="X32" s="64">
        <f>IF(Паспорт!P33&gt;0,Паспорт!P33,X31)</f>
        <v>34.15</v>
      </c>
      <c r="Y32" s="22"/>
      <c r="Z32" s="29"/>
    </row>
    <row r="33" spans="2:26" ht="15.75">
      <c r="B33" s="61">
        <v>19</v>
      </c>
      <c r="C33" s="62">
        <v>0</v>
      </c>
      <c r="D33" s="62">
        <v>0</v>
      </c>
      <c r="E33" s="62">
        <v>0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0</v>
      </c>
      <c r="X33" s="64">
        <f>IF(Паспорт!P34&gt;0,Паспорт!P34,X32)</f>
        <v>34.17</v>
      </c>
      <c r="Y33" s="22"/>
      <c r="Z33" s="29"/>
    </row>
    <row r="34" spans="2:26" ht="15.75">
      <c r="B34" s="61">
        <v>20</v>
      </c>
      <c r="C34" s="62">
        <v>0</v>
      </c>
      <c r="D34" s="62">
        <v>0</v>
      </c>
      <c r="E34" s="62">
        <v>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0</v>
      </c>
      <c r="X34" s="64">
        <f>IF(Паспорт!P35&gt;0,Паспорт!P35,X33)</f>
        <v>34.17</v>
      </c>
      <c r="Y34" s="22"/>
      <c r="Z34" s="29"/>
    </row>
    <row r="35" spans="2:26" ht="15.75">
      <c r="B35" s="61">
        <v>21</v>
      </c>
      <c r="C35" s="62">
        <v>0</v>
      </c>
      <c r="D35" s="62">
        <v>0</v>
      </c>
      <c r="E35" s="62">
        <v>0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0</v>
      </c>
      <c r="X35" s="64">
        <f>IF(Паспорт!P36&gt;0,Паспорт!P36,X34)</f>
        <v>34.21</v>
      </c>
      <c r="Y35" s="22"/>
      <c r="Z35" s="29"/>
    </row>
    <row r="36" spans="2:26" ht="15.75">
      <c r="B36" s="61">
        <v>22</v>
      </c>
      <c r="C36" s="62">
        <v>0</v>
      </c>
      <c r="D36" s="62">
        <v>0</v>
      </c>
      <c r="E36" s="62">
        <v>0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0</v>
      </c>
      <c r="X36" s="64">
        <f>IF(Паспорт!P37&gt;0,Паспорт!P37,X35)</f>
        <v>34.21</v>
      </c>
      <c r="Y36" s="22"/>
      <c r="Z36" s="29"/>
    </row>
    <row r="37" spans="2:26" ht="15.75">
      <c r="B37" s="61">
        <v>23</v>
      </c>
      <c r="C37" s="62">
        <v>0</v>
      </c>
      <c r="D37" s="62">
        <v>0</v>
      </c>
      <c r="E37" s="62"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0</v>
      </c>
      <c r="X37" s="64">
        <f>IF(Паспорт!P38&gt;0,Паспорт!P38,X36)</f>
        <v>34.21</v>
      </c>
      <c r="Y37" s="22"/>
      <c r="Z37" s="29"/>
    </row>
    <row r="38" spans="2:26" ht="15.75">
      <c r="B38" s="61">
        <v>24</v>
      </c>
      <c r="C38" s="62">
        <v>0</v>
      </c>
      <c r="D38" s="62">
        <v>0</v>
      </c>
      <c r="E38" s="62"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0</v>
      </c>
      <c r="X38" s="64">
        <f>IF(Паспорт!P39&gt;0,Паспорт!P39,X37)</f>
        <v>34.26</v>
      </c>
      <c r="Y38" s="22"/>
      <c r="Z38" s="29"/>
    </row>
    <row r="39" spans="2:26" ht="15.75">
      <c r="B39" s="61">
        <v>25</v>
      </c>
      <c r="C39" s="62">
        <v>0</v>
      </c>
      <c r="D39" s="62">
        <v>0</v>
      </c>
      <c r="E39" s="62">
        <v>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0</v>
      </c>
      <c r="X39" s="64">
        <f>IF(Паспорт!P40&gt;0,Паспорт!P40,X38)</f>
        <v>34.26</v>
      </c>
      <c r="Y39" s="22"/>
      <c r="Z39" s="29"/>
    </row>
    <row r="40" spans="2:26" ht="15.75">
      <c r="B40" s="61">
        <v>26</v>
      </c>
      <c r="C40" s="62">
        <v>0</v>
      </c>
      <c r="D40" s="62">
        <v>0</v>
      </c>
      <c r="E40" s="62"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0</v>
      </c>
      <c r="X40" s="64">
        <f>IF(Паспорт!P41&gt;0,Паспорт!P41,X39)</f>
        <v>34.32</v>
      </c>
      <c r="Y40" s="22"/>
      <c r="Z40" s="29"/>
    </row>
    <row r="41" spans="2:26" ht="15.75">
      <c r="B41" s="61">
        <v>27</v>
      </c>
      <c r="C41" s="62">
        <v>0</v>
      </c>
      <c r="D41" s="62">
        <v>0</v>
      </c>
      <c r="E41" s="62">
        <v>0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0</v>
      </c>
      <c r="X41" s="64">
        <f>IF(Паспорт!P42&gt;0,Паспорт!P42,X40)</f>
        <v>34.35</v>
      </c>
      <c r="Y41" s="22"/>
      <c r="Z41" s="29"/>
    </row>
    <row r="42" spans="2:26" ht="15.75">
      <c r="B42" s="61">
        <v>28</v>
      </c>
      <c r="C42" s="62">
        <v>0</v>
      </c>
      <c r="D42" s="62">
        <v>0</v>
      </c>
      <c r="E42" s="62">
        <v>0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0</v>
      </c>
      <c r="X42" s="64">
        <f>IF(Паспорт!P43&gt;0,Паспорт!P43,X41)</f>
        <v>34.41</v>
      </c>
      <c r="Y42" s="22"/>
      <c r="Z42" s="29"/>
    </row>
    <row r="43" spans="2:26" ht="15.75" customHeight="1">
      <c r="B43" s="61">
        <v>29</v>
      </c>
      <c r="C43" s="62">
        <v>0</v>
      </c>
      <c r="D43" s="62">
        <v>0</v>
      </c>
      <c r="E43" s="62">
        <v>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0</v>
      </c>
      <c r="X43" s="64">
        <f>IF(Паспорт!P44&gt;0,Паспорт!P44,X42)</f>
        <v>34.41</v>
      </c>
      <c r="Y43" s="22"/>
      <c r="Z43" s="29"/>
    </row>
    <row r="44" spans="2:26" ht="15.75" customHeight="1">
      <c r="B44" s="61">
        <v>30</v>
      </c>
      <c r="C44" s="62">
        <v>0</v>
      </c>
      <c r="D44" s="62">
        <v>0</v>
      </c>
      <c r="E44" s="62"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0</v>
      </c>
      <c r="X44" s="64">
        <f>IF(Паспорт!P45&gt;0,Паспорт!P45,X43)</f>
        <v>34.41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34.41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0</v>
      </c>
      <c r="D46" s="65">
        <f t="shared" si="1"/>
        <v>0</v>
      </c>
      <c r="E46" s="65">
        <f t="shared" si="1"/>
        <v>0</v>
      </c>
      <c r="F46" s="65">
        <f t="shared" si="1"/>
        <v>0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0</v>
      </c>
      <c r="X46" s="67" t="e">
        <f>SUMPRODUCT(X15:X45,W15:W45)/SUM(W15:W45)</f>
        <v>#DIV/0!</v>
      </c>
      <c r="Y46" s="27"/>
      <c r="Z46" s="104" t="s">
        <v>42</v>
      </c>
      <c r="AA46" s="104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72">
        <v>42494</v>
      </c>
      <c r="X50" s="73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55</v>
      </c>
      <c r="Q52" s="14"/>
      <c r="R52" s="14"/>
      <c r="S52" s="14"/>
      <c r="T52" s="14"/>
      <c r="U52" s="47"/>
      <c r="V52" s="47"/>
      <c r="W52" s="72">
        <v>42494</v>
      </c>
      <c r="X52" s="73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2016-05-06T06:32:05Z</cp:lastPrinted>
  <dcterms:created xsi:type="dcterms:W3CDTF">2010-01-29T08:37:16Z</dcterms:created>
  <dcterms:modified xsi:type="dcterms:W3CDTF">2016-05-06T06:33:53Z</dcterms:modified>
  <cp:category/>
  <cp:version/>
  <cp:contentType/>
  <cp:contentStatus/>
</cp:coreProperties>
</file>