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<sst xmlns="http://schemas.openxmlformats.org/spreadsheetml/2006/main" count="58" uniqueCount="54">
  <si>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</si>
  <si>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</si>
  <si>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</si>
  <si>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</si>
  <si>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</si>
  <si>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</si>
  <si>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</si>
  <si>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</si>
  <si>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</si>
  <si>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</si>
  <si>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</si>
  <si>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</si>
  <si>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</si>
  <si>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</si>
  <si>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</si>
  <si>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</si>
  <si>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</si>
  <si>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</si>
  <si>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</si>
  <si>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</si>
  <si>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</si>
  <si>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</si>
  <si>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</si>
  <si>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</si>
  <si>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</si>
  <si>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</si>
  <si>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</si>
  <si>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</si>
  <si>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</si>
  <si>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</si>
  <si>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</si>
  <si>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</si>
  <si>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</si>
  <si>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</si>
  <si>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</si>
  <si>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</si>
  <si>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</si>
  <si>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</si>
  <si>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</si>
  <si>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</si>
  <si>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</si>
  <si>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</si>
  <si>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</si>
  <si>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</si>
  <si>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</si>
  <si>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відсутні</t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</si>
  <si>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"Полтавагаз"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ГРС  Хорол ( ГРС Стайки, ГРС Клепачі, РГС Новачихи, ГРС Ромодан, ГРС Петракеївка)</t>
    </r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</si>
  <si>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 xml:space="preserve">01.04.2016 року_______ по _______30.04.2016року </t>
    </r>
    <r>
      <rPr>
        <sz val="10"/>
        <rFont val="Arial"/>
        <family val="2"/>
      </rPr>
      <t>_______________________</t>
    </r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</si>
  <si>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</si>
  <si>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</si>
  <si>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</si>
  <si>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 29.04.2016  року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</si>
  <si>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</si>
  <si>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t>&lt; 0,2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</si>
</sst>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5" xfId="0" applyNumberFormat="1" applyFont="1" applyBorder="1" applyAlignment="1">
      <alignment vertical="center" wrapText="1"/>
    </xf>
    <xf numFmtId="185" fontId="1" fillId="0" borderId="16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185" fontId="18" fillId="0" borderId="16" xfId="0" applyNumberFormat="1" applyFont="1" applyBorder="1" applyAlignment="1">
      <alignment horizontal="center" vertical="center" wrapText="1"/>
    </xf>
    <xf numFmtId="185" fontId="18" fillId="0" borderId="17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17" fillId="0" borderId="1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6" fillId="0" borderId="18" xfId="0" applyFont="1" applyBorder="1" applyAlignment="1">
      <alignment textRotation="90" wrapText="1"/>
    </xf>
    <xf numFmtId="0" fontId="6" fillId="0" borderId="19" xfId="0" applyFont="1" applyBorder="1" applyAlignment="1">
      <alignment textRotation="90" wrapText="1"/>
    </xf>
    <xf numFmtId="0" fontId="0" fillId="0" borderId="20" xfId="0" applyBorder="1" applyAlignment="1">
      <alignment wrapText="1"/>
    </xf>
    <xf numFmtId="0" fontId="6" fillId="0" borderId="19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0;&#1088;&#1077;&#1084;&#1077;&#1085;&#1095;&#1091;&#108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0;&#1088;&#1077;&#1084;&#1077;&#1085;&#1095;&#1091;&#108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0;&#1088;&#1077;&#1084;&#1077;&#1085;&#1095;&#1091;&#1082;&#1075;&#1072;&#107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0;&#1088;&#1077;&#1084;&#1077;&#1085;&#1095;&#1091;&#1082;&#1075;&#1072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89.009</v>
          </cell>
          <cell r="C27">
            <v>5.019</v>
          </cell>
          <cell r="D27">
            <v>1.126</v>
          </cell>
          <cell r="E27">
            <v>0.193</v>
          </cell>
          <cell r="F27">
            <v>0.134</v>
          </cell>
          <cell r="G27">
            <v>0.04</v>
          </cell>
          <cell r="H27">
            <v>0.057</v>
          </cell>
          <cell r="I27">
            <v>0.005</v>
          </cell>
          <cell r="J27">
            <v>0.075</v>
          </cell>
          <cell r="K27">
            <v>1.113</v>
          </cell>
          <cell r="L27">
            <v>3.224</v>
          </cell>
          <cell r="M27">
            <v>0.005</v>
          </cell>
        </row>
        <row r="31">
          <cell r="M31">
            <v>0.764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34.33</v>
          </cell>
          <cell r="N291">
            <v>8199</v>
          </cell>
        </row>
        <row r="292">
          <cell r="M292">
            <v>38.02</v>
          </cell>
          <cell r="N292">
            <v>9081</v>
          </cell>
        </row>
        <row r="294">
          <cell r="M294">
            <v>47.73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89.193</v>
          </cell>
          <cell r="C27">
            <v>4.976</v>
          </cell>
          <cell r="D27">
            <v>1.195</v>
          </cell>
          <cell r="E27">
            <v>0.215</v>
          </cell>
          <cell r="F27">
            <v>0.144</v>
          </cell>
          <cell r="G27">
            <v>0.045</v>
          </cell>
          <cell r="H27">
            <v>0.059</v>
          </cell>
          <cell r="I27">
            <v>0.006</v>
          </cell>
          <cell r="J27">
            <v>0.081</v>
          </cell>
          <cell r="K27">
            <v>1.226</v>
          </cell>
          <cell r="L27">
            <v>2.856</v>
          </cell>
          <cell r="M27">
            <v>0.004</v>
          </cell>
        </row>
        <row r="31">
          <cell r="M31">
            <v>0.762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34.47</v>
          </cell>
          <cell r="N291">
            <v>8234</v>
          </cell>
        </row>
        <row r="292">
          <cell r="M292">
            <v>38.18</v>
          </cell>
          <cell r="N292">
            <v>9119</v>
          </cell>
        </row>
        <row r="294">
          <cell r="M294">
            <v>48.01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89.163</v>
          </cell>
          <cell r="C27">
            <v>4.973</v>
          </cell>
          <cell r="D27">
            <v>1.153</v>
          </cell>
          <cell r="E27">
            <v>0.196</v>
          </cell>
          <cell r="F27">
            <v>0.135</v>
          </cell>
          <cell r="G27">
            <v>0.041</v>
          </cell>
          <cell r="H27">
            <v>0.056</v>
          </cell>
          <cell r="I27">
            <v>0.005</v>
          </cell>
          <cell r="J27">
            <v>0.081</v>
          </cell>
          <cell r="K27">
            <v>1.23</v>
          </cell>
          <cell r="L27">
            <v>2.962</v>
          </cell>
          <cell r="M27">
            <v>0.005</v>
          </cell>
        </row>
        <row r="31">
          <cell r="M31">
            <v>0.762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34.39</v>
          </cell>
          <cell r="N291">
            <v>8214</v>
          </cell>
        </row>
        <row r="292">
          <cell r="M292">
            <v>38.09</v>
          </cell>
          <cell r="N292">
            <v>9097</v>
          </cell>
        </row>
        <row r="294">
          <cell r="M294">
            <v>47.88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89.184</v>
          </cell>
          <cell r="C27">
            <v>5.011</v>
          </cell>
          <cell r="D27">
            <v>1.153</v>
          </cell>
          <cell r="E27">
            <v>0.197</v>
          </cell>
          <cell r="F27">
            <v>0.136</v>
          </cell>
          <cell r="G27">
            <v>0.042</v>
          </cell>
          <cell r="H27">
            <v>0.055</v>
          </cell>
          <cell r="I27">
            <v>0.005</v>
          </cell>
          <cell r="J27">
            <v>0.067</v>
          </cell>
          <cell r="K27">
            <v>1.188</v>
          </cell>
          <cell r="L27">
            <v>2.955</v>
          </cell>
          <cell r="M27">
            <v>0.007</v>
          </cell>
        </row>
        <row r="31">
          <cell r="M31">
            <v>0.762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34.39</v>
          </cell>
          <cell r="N291">
            <v>8215</v>
          </cell>
        </row>
        <row r="292">
          <cell r="M292">
            <v>38.1</v>
          </cell>
          <cell r="N292">
            <v>9099</v>
          </cell>
        </row>
        <row r="294">
          <cell r="M294">
            <v>47.91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A16">
      <selection activeCell="Z44" sqref="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9.7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5"/>
      <c r="X2" s="46"/>
      <c r="Y2" s="46"/>
      <c r="Z2" s="46"/>
      <c r="AA2" s="4"/>
      <c r="AB2" s="4"/>
    </row>
    <row r="3" spans="2:28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6" t="s">
        <v>37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7"/>
    </row>
    <row r="7" spans="2:28" ht="33" customHeight="1">
      <c r="B7" s="47" t="s">
        <v>46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"/>
      <c r="AB7" s="4"/>
    </row>
    <row r="8" spans="2:28" ht="18" customHeight="1">
      <c r="B8" s="49" t="s">
        <v>47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4"/>
      <c r="AB8" s="4"/>
    </row>
    <row r="9" spans="2:30" ht="32.25" customHeight="1">
      <c r="B9" s="70" t="s">
        <v>19</v>
      </c>
      <c r="C9" s="62" t="s">
        <v>38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4"/>
      <c r="O9" s="75" t="s">
        <v>39</v>
      </c>
      <c r="P9" s="76"/>
      <c r="Q9" s="76"/>
      <c r="R9" s="77"/>
      <c r="S9" s="77"/>
      <c r="T9" s="78"/>
      <c r="U9" s="66" t="s">
        <v>35</v>
      </c>
      <c r="V9" s="69" t="s">
        <v>36</v>
      </c>
      <c r="W9" s="58" t="s">
        <v>32</v>
      </c>
      <c r="X9" s="58" t="s">
        <v>33</v>
      </c>
      <c r="Y9" s="58" t="s">
        <v>34</v>
      </c>
      <c r="Z9" s="55" t="s">
        <v>48</v>
      </c>
      <c r="AA9" s="4"/>
      <c r="AC9" s="7"/>
      <c r="AD9"/>
    </row>
    <row r="10" spans="2:30" ht="48.75" customHeight="1">
      <c r="B10" s="71"/>
      <c r="C10" s="51" t="s">
        <v>20</v>
      </c>
      <c r="D10" s="51" t="s">
        <v>21</v>
      </c>
      <c r="E10" s="51" t="s">
        <v>22</v>
      </c>
      <c r="F10" s="51" t="s">
        <v>23</v>
      </c>
      <c r="G10" s="51" t="s">
        <v>24</v>
      </c>
      <c r="H10" s="51" t="s">
        <v>25</v>
      </c>
      <c r="I10" s="51" t="s">
        <v>26</v>
      </c>
      <c r="J10" s="51" t="s">
        <v>27</v>
      </c>
      <c r="K10" s="51" t="s">
        <v>28</v>
      </c>
      <c r="L10" s="51" t="s">
        <v>29</v>
      </c>
      <c r="M10" s="52" t="s">
        <v>30</v>
      </c>
      <c r="N10" s="52" t="s">
        <v>31</v>
      </c>
      <c r="O10" s="52" t="s">
        <v>13</v>
      </c>
      <c r="P10" s="59" t="s">
        <v>14</v>
      </c>
      <c r="Q10" s="52" t="s">
        <v>16</v>
      </c>
      <c r="R10" s="52" t="s">
        <v>15</v>
      </c>
      <c r="S10" s="52" t="s">
        <v>17</v>
      </c>
      <c r="T10" s="52" t="s">
        <v>18</v>
      </c>
      <c r="U10" s="67"/>
      <c r="V10" s="53"/>
      <c r="W10" s="58"/>
      <c r="X10" s="58"/>
      <c r="Y10" s="58"/>
      <c r="Z10" s="55"/>
      <c r="AA10" s="4"/>
      <c r="AC10" s="7"/>
      <c r="AD10"/>
    </row>
    <row r="11" spans="2:30" ht="15.75" customHeight="1">
      <c r="B11" s="7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3"/>
      <c r="N11" s="53"/>
      <c r="O11" s="53"/>
      <c r="P11" s="60"/>
      <c r="Q11" s="73"/>
      <c r="R11" s="53"/>
      <c r="S11" s="53"/>
      <c r="T11" s="53"/>
      <c r="U11" s="67"/>
      <c r="V11" s="53"/>
      <c r="W11" s="58"/>
      <c r="X11" s="58"/>
      <c r="Y11" s="58"/>
      <c r="Z11" s="55"/>
      <c r="AA11" s="4"/>
      <c r="AC11" s="7"/>
      <c r="AD11"/>
    </row>
    <row r="12" spans="2:30" ht="21" customHeight="1">
      <c r="B12" s="72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4"/>
      <c r="N12" s="54"/>
      <c r="O12" s="54"/>
      <c r="P12" s="61"/>
      <c r="Q12" s="74"/>
      <c r="R12" s="54"/>
      <c r="S12" s="54"/>
      <c r="T12" s="54"/>
      <c r="U12" s="68"/>
      <c r="V12" s="54"/>
      <c r="W12" s="58"/>
      <c r="X12" s="58"/>
      <c r="Y12" s="58"/>
      <c r="Z12" s="55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35"/>
      <c r="Q13" s="34"/>
      <c r="R13" s="35"/>
      <c r="S13" s="11"/>
      <c r="T13" s="35"/>
      <c r="U13" s="11"/>
      <c r="V13" s="11"/>
      <c r="W13" s="18"/>
      <c r="X13" s="11"/>
      <c r="Y13" s="11"/>
      <c r="Z13" s="11"/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5"/>
      <c r="Q14" s="34"/>
      <c r="R14" s="35"/>
      <c r="S14" s="11"/>
      <c r="T14" s="35"/>
      <c r="U14" s="11"/>
      <c r="V14" s="11"/>
      <c r="W14" s="29"/>
      <c r="X14" s="11"/>
      <c r="Y14" s="11"/>
      <c r="Z14" s="11"/>
      <c r="AB14" s="14">
        <f aca="true" t="shared" si="0" ref="AB14:AB43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5"/>
      <c r="Q15" s="34"/>
      <c r="R15" s="35"/>
      <c r="S15" s="11"/>
      <c r="T15" s="35"/>
      <c r="U15" s="11"/>
      <c r="V15" s="11"/>
      <c r="W15" s="18"/>
      <c r="X15" s="11"/>
      <c r="Y15" s="11"/>
      <c r="Z15" s="11"/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>
        <f>'[1]Лист1'!$B$27</f>
        <v>89.009</v>
      </c>
      <c r="D16" s="17">
        <f>'[1]Лист1'!$C$27</f>
        <v>5.019</v>
      </c>
      <c r="E16" s="17">
        <f>'[1]Лист1'!$D$27</f>
        <v>1.126</v>
      </c>
      <c r="F16" s="17">
        <f>'[1]Лист1'!$F$27</f>
        <v>0.134</v>
      </c>
      <c r="G16" s="17">
        <f>'[1]Лист1'!$E$27</f>
        <v>0.193</v>
      </c>
      <c r="H16" s="17">
        <f>'[1]Лист1'!$I$27</f>
        <v>0.005</v>
      </c>
      <c r="I16" s="17">
        <f>'[1]Лист1'!$H$27</f>
        <v>0.057</v>
      </c>
      <c r="J16" s="17">
        <f>'[1]Лист1'!$G$27</f>
        <v>0.04</v>
      </c>
      <c r="K16" s="17">
        <f>'[1]Лист1'!$J$27</f>
        <v>0.075</v>
      </c>
      <c r="L16" s="17">
        <f>'[1]Лист1'!$M$27</f>
        <v>0.005</v>
      </c>
      <c r="M16" s="17">
        <f>'[1]Лист1'!$K$27</f>
        <v>1.113</v>
      </c>
      <c r="N16" s="17">
        <f>'[1]Лист1'!$L$27</f>
        <v>3.224</v>
      </c>
      <c r="O16" s="17">
        <f>'[1]Лист1'!$M$31</f>
        <v>0.764</v>
      </c>
      <c r="P16" s="35">
        <f>'[2]Лист1'!$M$291</f>
        <v>34.33</v>
      </c>
      <c r="Q16" s="34">
        <f>'[2]Лист1'!$N$291</f>
        <v>8199</v>
      </c>
      <c r="R16" s="35">
        <f>'[2]Лист1'!$M$292</f>
        <v>38.02</v>
      </c>
      <c r="S16" s="11">
        <f>'[2]Лист1'!$N$292</f>
        <v>9081</v>
      </c>
      <c r="T16" s="35">
        <f>'[2]Лист1'!$M$294</f>
        <v>47.73</v>
      </c>
      <c r="U16" s="11">
        <v>-12.1</v>
      </c>
      <c r="V16" s="11">
        <v>-12.3</v>
      </c>
      <c r="W16" s="28" t="s">
        <v>45</v>
      </c>
      <c r="X16" s="11"/>
      <c r="Y16" s="11"/>
      <c r="Z16" s="11"/>
      <c r="AB16" s="14">
        <f t="shared" si="0"/>
        <v>100.00000000000001</v>
      </c>
      <c r="AC16" s="15" t="str">
        <f>IF(AB16=100,"ОК"," ")</f>
        <v>ОК</v>
      </c>
    </row>
    <row r="17" spans="2:29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35"/>
      <c r="Q17" s="34"/>
      <c r="R17" s="35"/>
      <c r="S17" s="11"/>
      <c r="T17" s="35"/>
      <c r="U17" s="11"/>
      <c r="V17" s="11"/>
      <c r="W17" s="28"/>
      <c r="X17" s="11"/>
      <c r="Y17" s="11"/>
      <c r="Z17" s="11"/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5"/>
      <c r="Q18" s="34"/>
      <c r="R18" s="35"/>
      <c r="S18" s="11"/>
      <c r="T18" s="35"/>
      <c r="U18" s="11"/>
      <c r="V18" s="11"/>
      <c r="W18" s="28"/>
      <c r="X18" s="11"/>
      <c r="Y18" s="11"/>
      <c r="Z18" s="11"/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5"/>
      <c r="Q19" s="34"/>
      <c r="R19" s="35"/>
      <c r="S19" s="11"/>
      <c r="T19" s="35"/>
      <c r="U19" s="11"/>
      <c r="V19" s="11"/>
      <c r="W19" s="28"/>
      <c r="X19" s="11"/>
      <c r="Y19" s="11"/>
      <c r="Z19" s="11"/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35"/>
      <c r="Q20" s="34"/>
      <c r="R20" s="35"/>
      <c r="S20" s="11"/>
      <c r="T20" s="35"/>
      <c r="U20" s="11"/>
      <c r="V20" s="11"/>
      <c r="W20" s="28"/>
      <c r="X20" s="11"/>
      <c r="Y20" s="11"/>
      <c r="Z20" s="11"/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5"/>
      <c r="Q21" s="34"/>
      <c r="R21" s="35"/>
      <c r="S21" s="11"/>
      <c r="T21" s="35"/>
      <c r="U21" s="11"/>
      <c r="V21" s="11"/>
      <c r="W21" s="18"/>
      <c r="X21" s="11"/>
      <c r="Y21" s="11"/>
      <c r="Z21" s="11"/>
      <c r="AB21" s="14">
        <f t="shared" si="0"/>
        <v>0</v>
      </c>
      <c r="AC21" s="15"/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5"/>
      <c r="Q22" s="34"/>
      <c r="R22" s="35"/>
      <c r="S22" s="11"/>
      <c r="T22" s="35"/>
      <c r="U22" s="11"/>
      <c r="V22" s="11"/>
      <c r="W22" s="28"/>
      <c r="X22" s="11"/>
      <c r="Y22" s="11"/>
      <c r="Z22" s="11"/>
      <c r="AB22" s="14">
        <f t="shared" si="0"/>
        <v>0</v>
      </c>
      <c r="AC22" s="15"/>
    </row>
    <row r="23" spans="2:29" s="13" customFormat="1" ht="12.75">
      <c r="B23" s="9">
        <v>11</v>
      </c>
      <c r="C23" s="17">
        <f>'[3]Лист1'!$B$27</f>
        <v>89.193</v>
      </c>
      <c r="D23" s="17">
        <f>'[3]Лист1'!$C$27</f>
        <v>4.976</v>
      </c>
      <c r="E23" s="17">
        <f>'[3]Лист1'!$D$27</f>
        <v>1.195</v>
      </c>
      <c r="F23" s="17">
        <f>'[3]Лист1'!$F$27</f>
        <v>0.144</v>
      </c>
      <c r="G23" s="17">
        <f>'[3]Лист1'!$E$27</f>
        <v>0.215</v>
      </c>
      <c r="H23" s="17">
        <f>'[3]Лист1'!$I$27</f>
        <v>0.006</v>
      </c>
      <c r="I23" s="17">
        <f>'[3]Лист1'!$H$27</f>
        <v>0.059</v>
      </c>
      <c r="J23" s="17">
        <f>'[3]Лист1'!$G$27</f>
        <v>0.045</v>
      </c>
      <c r="K23" s="17">
        <f>'[3]Лист1'!$J$27</f>
        <v>0.081</v>
      </c>
      <c r="L23" s="17">
        <f>'[3]Лист1'!$M$27</f>
        <v>0.004</v>
      </c>
      <c r="M23" s="17">
        <f>'[3]Лист1'!$K$27</f>
        <v>1.226</v>
      </c>
      <c r="N23" s="17">
        <f>'[3]Лист1'!$L$27</f>
        <v>2.856</v>
      </c>
      <c r="O23" s="17">
        <f>'[3]Лист1'!$M$31</f>
        <v>0.762</v>
      </c>
      <c r="P23" s="35">
        <f>'[4]Лист1'!$M$291</f>
        <v>34.47</v>
      </c>
      <c r="Q23" s="34">
        <f>'[4]Лист1'!$N$291</f>
        <v>8234</v>
      </c>
      <c r="R23" s="35">
        <f>'[4]Лист1'!$M$292</f>
        <v>38.18</v>
      </c>
      <c r="S23" s="11">
        <f>'[4]Лист1'!$N$292</f>
        <v>9119</v>
      </c>
      <c r="T23" s="35">
        <f>'[4]Лист1'!$M$294</f>
        <v>48.01</v>
      </c>
      <c r="U23" s="11"/>
      <c r="V23" s="11"/>
      <c r="W23" s="18"/>
      <c r="X23" s="11"/>
      <c r="Y23" s="11"/>
      <c r="Z23" s="11"/>
      <c r="AB23" s="14">
        <f t="shared" si="0"/>
        <v>100</v>
      </c>
      <c r="AC23" s="15"/>
    </row>
    <row r="24" spans="2:29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5"/>
      <c r="Q24" s="34"/>
      <c r="R24" s="35"/>
      <c r="S24" s="11"/>
      <c r="T24" s="35"/>
      <c r="U24" s="11"/>
      <c r="V24" s="11"/>
      <c r="W24" s="28"/>
      <c r="X24" s="11"/>
      <c r="Y24" s="11"/>
      <c r="Z24" s="11"/>
      <c r="AB24" s="14">
        <f t="shared" si="0"/>
        <v>0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5"/>
      <c r="Q25" s="34"/>
      <c r="R25" s="35"/>
      <c r="S25" s="11"/>
      <c r="T25" s="35"/>
      <c r="U25" s="11"/>
      <c r="V25" s="11"/>
      <c r="W25" s="18"/>
      <c r="X25" s="11"/>
      <c r="Y25" s="11"/>
      <c r="Z25" s="11"/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5"/>
      <c r="Q26" s="34"/>
      <c r="R26" s="35"/>
      <c r="S26" s="11"/>
      <c r="T26" s="35"/>
      <c r="U26" s="11"/>
      <c r="V26" s="11"/>
      <c r="W26" s="28"/>
      <c r="X26" s="11"/>
      <c r="Y26" s="11"/>
      <c r="Z26" s="11"/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5"/>
      <c r="Q27" s="34"/>
      <c r="R27" s="35"/>
      <c r="S27" s="11"/>
      <c r="T27" s="35"/>
      <c r="U27" s="11"/>
      <c r="V27" s="11"/>
      <c r="W27" s="28"/>
      <c r="X27" s="11"/>
      <c r="Y27" s="11"/>
      <c r="Z27" s="17"/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5"/>
      <c r="Q28" s="34"/>
      <c r="R28" s="35"/>
      <c r="S28" s="11"/>
      <c r="T28" s="35"/>
      <c r="U28" s="11"/>
      <c r="V28" s="11"/>
      <c r="W28" s="12"/>
      <c r="X28" s="11"/>
      <c r="Y28" s="11"/>
      <c r="Z28" s="17"/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5"/>
      <c r="Q29" s="34"/>
      <c r="R29" s="35"/>
      <c r="S29" s="11"/>
      <c r="T29" s="35"/>
      <c r="U29" s="11"/>
      <c r="V29" s="11"/>
      <c r="W29" s="12"/>
      <c r="X29" s="11"/>
      <c r="Y29" s="11"/>
      <c r="Z29" s="17"/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17">
        <f>'[5]Лист1'!$B$27</f>
        <v>89.163</v>
      </c>
      <c r="D30" s="17">
        <f>'[5]Лист1'!$C$27</f>
        <v>4.973</v>
      </c>
      <c r="E30" s="17">
        <f>'[5]Лист1'!$D$27</f>
        <v>1.153</v>
      </c>
      <c r="F30" s="17">
        <f>'[5]Лист1'!$F$27</f>
        <v>0.135</v>
      </c>
      <c r="G30" s="17">
        <f>'[5]Лист1'!$E$27</f>
        <v>0.196</v>
      </c>
      <c r="H30" s="17">
        <f>'[5]Лист1'!$I$27</f>
        <v>0.005</v>
      </c>
      <c r="I30" s="17">
        <f>'[5]Лист1'!$H$27</f>
        <v>0.056</v>
      </c>
      <c r="J30" s="17">
        <f>'[5]Лист1'!$G$27</f>
        <v>0.041</v>
      </c>
      <c r="K30" s="17">
        <f>'[5]Лист1'!$J$27</f>
        <v>0.081</v>
      </c>
      <c r="L30" s="17">
        <f>'[5]Лист1'!$M$27</f>
        <v>0.005</v>
      </c>
      <c r="M30" s="17">
        <f>'[5]Лист1'!$K$27</f>
        <v>1.23</v>
      </c>
      <c r="N30" s="17">
        <f>'[5]Лист1'!$L$27</f>
        <v>2.962</v>
      </c>
      <c r="O30" s="17">
        <f>'[5]Лист1'!$M$31</f>
        <v>0.762</v>
      </c>
      <c r="P30" s="35">
        <f>'[6]Лист1'!$M$291</f>
        <v>34.39</v>
      </c>
      <c r="Q30" s="34">
        <f>'[6]Лист1'!$N$291</f>
        <v>8214</v>
      </c>
      <c r="R30" s="35">
        <f>'[6]Лист1'!$M$292</f>
        <v>38.09</v>
      </c>
      <c r="S30" s="11">
        <f>'[6]Лист1'!$N$292</f>
        <v>9097</v>
      </c>
      <c r="T30" s="35">
        <f>'[6]Лист1'!$M$294</f>
        <v>47.88</v>
      </c>
      <c r="U30" s="11"/>
      <c r="V30" s="11"/>
      <c r="W30" s="12"/>
      <c r="X30" s="11"/>
      <c r="Y30" s="11"/>
      <c r="Z30" s="17"/>
      <c r="AB30" s="14">
        <f t="shared" si="0"/>
        <v>100</v>
      </c>
      <c r="AC30" s="15"/>
    </row>
    <row r="31" spans="2:29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5"/>
      <c r="Q31" s="34"/>
      <c r="R31" s="35"/>
      <c r="S31" s="11"/>
      <c r="T31" s="35"/>
      <c r="U31" s="11"/>
      <c r="V31" s="11"/>
      <c r="W31" s="12"/>
      <c r="X31" s="11"/>
      <c r="Y31" s="11"/>
      <c r="Z31" s="17"/>
      <c r="AB31" s="14">
        <f t="shared" si="0"/>
        <v>0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5"/>
      <c r="Q32" s="34"/>
      <c r="R32" s="35"/>
      <c r="S32" s="11"/>
      <c r="T32" s="35"/>
      <c r="U32" s="11"/>
      <c r="V32" s="11"/>
      <c r="W32" s="28"/>
      <c r="X32" s="11"/>
      <c r="Y32" s="11"/>
      <c r="Z32" s="17"/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5"/>
      <c r="Q33" s="34"/>
      <c r="R33" s="35"/>
      <c r="S33" s="11"/>
      <c r="T33" s="35"/>
      <c r="U33" s="11"/>
      <c r="V33" s="11"/>
      <c r="W33" s="28"/>
      <c r="X33" s="11"/>
      <c r="Y33" s="11"/>
      <c r="Z33" s="17"/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35"/>
      <c r="Q34" s="34"/>
      <c r="R34" s="35"/>
      <c r="S34" s="11"/>
      <c r="T34" s="35"/>
      <c r="U34" s="11"/>
      <c r="V34" s="11"/>
      <c r="W34" s="18"/>
      <c r="X34" s="11"/>
      <c r="Y34" s="11"/>
      <c r="Z34" s="17"/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5"/>
      <c r="Q35" s="17"/>
      <c r="R35" s="35"/>
      <c r="S35" s="11"/>
      <c r="T35" s="35"/>
      <c r="U35" s="11"/>
      <c r="V35" s="11"/>
      <c r="W35" s="28"/>
      <c r="X35" s="11"/>
      <c r="Y35" s="11"/>
      <c r="Z35" s="17"/>
      <c r="AB35" s="14">
        <f t="shared" si="0"/>
        <v>0</v>
      </c>
      <c r="AC35" s="15"/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5"/>
      <c r="Q36" s="17"/>
      <c r="R36" s="35"/>
      <c r="S36" s="11"/>
      <c r="T36" s="35"/>
      <c r="U36" s="11"/>
      <c r="V36" s="11"/>
      <c r="W36" s="18"/>
      <c r="X36" s="11"/>
      <c r="Y36" s="11"/>
      <c r="Z36" s="11"/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17">
        <f>'[7]Лист1'!$B$27</f>
        <v>89.184</v>
      </c>
      <c r="D37" s="17">
        <f>'[7]Лист1'!$C$27</f>
        <v>5.011</v>
      </c>
      <c r="E37" s="17">
        <f>'[7]Лист1'!$D$27</f>
        <v>1.153</v>
      </c>
      <c r="F37" s="17">
        <f>'[7]Лист1'!$F$27</f>
        <v>0.136</v>
      </c>
      <c r="G37" s="17">
        <f>'[7]Лист1'!$E$27</f>
        <v>0.197</v>
      </c>
      <c r="H37" s="17">
        <f>'[7]Лист1'!$I$27</f>
        <v>0.005</v>
      </c>
      <c r="I37" s="17">
        <f>'[7]Лист1'!$H$27</f>
        <v>0.055</v>
      </c>
      <c r="J37" s="17">
        <f>'[7]Лист1'!$G$27</f>
        <v>0.042</v>
      </c>
      <c r="K37" s="17">
        <f>'[7]Лист1'!$J$27</f>
        <v>0.067</v>
      </c>
      <c r="L37" s="17">
        <f>'[7]Лист1'!$M$27</f>
        <v>0.007</v>
      </c>
      <c r="M37" s="17">
        <f>'[7]Лист1'!$K$27</f>
        <v>1.188</v>
      </c>
      <c r="N37" s="17">
        <f>'[7]Лист1'!$L$27</f>
        <v>2.955</v>
      </c>
      <c r="O37" s="17">
        <f>'[7]Лист1'!$M$31</f>
        <v>0.762</v>
      </c>
      <c r="P37" s="35">
        <f>'[8]Лист1'!$M$291</f>
        <v>34.39</v>
      </c>
      <c r="Q37" s="34">
        <f>'[8]Лист1'!$N$291</f>
        <v>8215</v>
      </c>
      <c r="R37" s="35">
        <f>'[8]Лист1'!$M$292</f>
        <v>38.1</v>
      </c>
      <c r="S37" s="11">
        <f>'[8]Лист1'!$N$292</f>
        <v>9099</v>
      </c>
      <c r="T37" s="35">
        <f>'[8]Лист1'!$M$294</f>
        <v>47.91</v>
      </c>
      <c r="U37" s="11"/>
      <c r="V37" s="11"/>
      <c r="W37" s="28"/>
      <c r="X37" s="11"/>
      <c r="Y37" s="11"/>
      <c r="Z37" s="11"/>
      <c r="AB37" s="14">
        <f t="shared" si="0"/>
        <v>100</v>
      </c>
      <c r="AC37" s="15" t="str">
        <f>IF(AB37=100,"ОК"," ")</f>
        <v>ОК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5"/>
      <c r="Q38" s="17"/>
      <c r="R38" s="10"/>
      <c r="S38" s="11"/>
      <c r="T38" s="35"/>
      <c r="U38" s="11"/>
      <c r="V38" s="11"/>
      <c r="W38" s="28"/>
      <c r="X38" s="11" t="s">
        <v>53</v>
      </c>
      <c r="Y38" s="11">
        <v>4.6</v>
      </c>
      <c r="Z38" s="17"/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5"/>
      <c r="Q39" s="17"/>
      <c r="R39" s="10"/>
      <c r="S39" s="11"/>
      <c r="T39" s="35"/>
      <c r="U39" s="11"/>
      <c r="V39" s="11"/>
      <c r="W39" s="28"/>
      <c r="X39" s="12"/>
      <c r="Y39" s="12"/>
      <c r="Z39" s="12"/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5"/>
      <c r="Q40" s="17"/>
      <c r="R40" s="10"/>
      <c r="S40" s="11"/>
      <c r="T40" s="35"/>
      <c r="U40" s="11"/>
      <c r="V40" s="11"/>
      <c r="W40" s="28"/>
      <c r="X40" s="12"/>
      <c r="Y40" s="12"/>
      <c r="Z40" s="17"/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5"/>
      <c r="Q41" s="17"/>
      <c r="R41" s="10"/>
      <c r="S41" s="11"/>
      <c r="T41" s="35"/>
      <c r="U41" s="11"/>
      <c r="V41" s="11"/>
      <c r="W41" s="18"/>
      <c r="X41" s="12"/>
      <c r="Y41" s="12"/>
      <c r="Z41" s="17"/>
      <c r="AB41" s="14">
        <f t="shared" si="0"/>
        <v>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5"/>
      <c r="Q42" s="17"/>
      <c r="R42" s="10"/>
      <c r="S42" s="11"/>
      <c r="T42" s="35"/>
      <c r="U42" s="11"/>
      <c r="V42" s="11"/>
      <c r="W42" s="28"/>
      <c r="X42" s="12"/>
      <c r="Y42" s="12"/>
      <c r="Z42" s="30"/>
      <c r="AB42" s="14">
        <f t="shared" si="0"/>
        <v>0</v>
      </c>
      <c r="AC42" s="15" t="str">
        <f>IF(AB42=100,"ОК"," ")</f>
        <v> </v>
      </c>
    </row>
    <row r="43" spans="2:29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5"/>
      <c r="Q43" s="17"/>
      <c r="R43" s="10"/>
      <c r="S43" s="11"/>
      <c r="T43" s="35"/>
      <c r="U43" s="11"/>
      <c r="V43" s="11"/>
      <c r="W43" s="12"/>
      <c r="X43" s="12"/>
      <c r="Y43" s="12"/>
      <c r="Z43" s="30"/>
      <c r="AB43" s="14">
        <f t="shared" si="0"/>
        <v>0</v>
      </c>
      <c r="AC43" s="15" t="str">
        <f>IF(AB43=100,"ОК"," ")</f>
        <v> </v>
      </c>
    </row>
    <row r="44" spans="2:30" ht="12.7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41" t="s">
        <v>49</v>
      </c>
      <c r="T44" s="41"/>
      <c r="U44" s="41"/>
      <c r="V44" s="41"/>
      <c r="W44" s="41"/>
      <c r="X44" s="41"/>
      <c r="Y44" s="42"/>
      <c r="Z44" s="40">
        <v>1421.245</v>
      </c>
      <c r="AB44" s="5"/>
      <c r="AC44" s="6"/>
      <c r="AD44"/>
    </row>
    <row r="45" spans="3:25" ht="12.75"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36"/>
    </row>
    <row r="46" spans="3:25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27"/>
      <c r="R46" s="27"/>
      <c r="S46" s="27"/>
      <c r="T46" s="27"/>
      <c r="U46" s="27"/>
      <c r="V46" s="27"/>
      <c r="W46" s="27"/>
      <c r="X46" s="27"/>
      <c r="Y46" s="27"/>
    </row>
    <row r="47" spans="3:20" ht="12.75">
      <c r="C47" s="43" t="s">
        <v>50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31"/>
      <c r="S47" s="44" t="s">
        <v>51</v>
      </c>
      <c r="T47" s="44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9" t="s">
        <v>52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44" t="s">
        <v>51</v>
      </c>
      <c r="T49" s="44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</sheetData>
  <sheetProtection/>
  <mergeCells count="36">
    <mergeCell ref="C45:X45"/>
    <mergeCell ref="U9:U12"/>
    <mergeCell ref="V9:V12"/>
    <mergeCell ref="B9:B12"/>
    <mergeCell ref="Q10:Q12"/>
    <mergeCell ref="J10:J12"/>
    <mergeCell ref="O9:T9"/>
    <mergeCell ref="I10:I12"/>
    <mergeCell ref="M10:M12"/>
    <mergeCell ref="W9:W12"/>
    <mergeCell ref="C6:AB6"/>
    <mergeCell ref="X9:X12"/>
    <mergeCell ref="E10:E12"/>
    <mergeCell ref="F10:F12"/>
    <mergeCell ref="K10:K12"/>
    <mergeCell ref="L10:L12"/>
    <mergeCell ref="P10:P12"/>
    <mergeCell ref="Y9:Y12"/>
    <mergeCell ref="C9:N9"/>
    <mergeCell ref="H10:H12"/>
    <mergeCell ref="Z9:Z12"/>
    <mergeCell ref="O10:O12"/>
    <mergeCell ref="R10:R12"/>
    <mergeCell ref="S10:S12"/>
    <mergeCell ref="T10:T12"/>
    <mergeCell ref="G10:G12"/>
    <mergeCell ref="S44:Y44"/>
    <mergeCell ref="C47:Q47"/>
    <mergeCell ref="S47:T47"/>
    <mergeCell ref="S49:T49"/>
    <mergeCell ref="W2:Z2"/>
    <mergeCell ref="B7:Z7"/>
    <mergeCell ref="B8:Z8"/>
    <mergeCell ref="D10:D12"/>
    <mergeCell ref="C10:C12"/>
    <mergeCell ref="N10:N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2016-05-04T08:53:29Z</cp:lastPrinted>
  <dcterms:created xsi:type="dcterms:W3CDTF">2010-01-29T08:37:16Z</dcterms:created>
  <dcterms:modified xsi:type="dcterms:W3CDTF">2016-05-04T08:53:52Z</dcterms:modified>
  <cp:category/>
  <cp:version/>
  <cp:contentType/>
  <cp:contentStatus/>
</cp:coreProperties>
</file>