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<sst xmlns="http://schemas.openxmlformats.org/spreadsheetml/2006/main" count="123" uniqueCount="84">
  <si>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</si>
  <si>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</si>
  <si>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</si>
  <si>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</si>
  <si>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</si>
  <si>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</si>
  <si>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</si>
  <si>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</si>
  <si>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</si>
  <si>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</si>
  <si>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</si>
  <si>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</si>
  <si>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</si>
  <si>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</si>
  <si>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</si>
  <si>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</si>
  <si>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</si>
  <si>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</si>
  <si>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</si>
  <si>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</si>
  <si>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</si>
  <si>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</si>
  <si>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</si>
  <si>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</si>
  <si>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</si>
  <si>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</si>
  <si>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</si>
  <si>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</si>
  <si>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</si>
  <si>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</si>
  <si>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</si>
  <si>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</si>
  <si>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</si>
  <si>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</si>
  <si>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</si>
  <si>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</si>
  <si>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</si>
  <si>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</si>
  <si>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</si>
  <si>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</si>
  <si>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</si>
  <si>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</si>
  <si>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</si>
  <si>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</si>
  <si>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</si>
  <si>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</si>
  <si>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</si>
  <si>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</si>
  <si>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</si>
  <si>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</si>
  <si>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</si>
  <si>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</si>
  <si>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</si>
  <si>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</si>
  <si>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</si>
  <si>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Краматорськ, АГНКС м.Костянтинівка, ГРС Слов'янськ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</si>
  <si>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</si>
  <si>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</si>
  <si>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</si>
  <si>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</si>
  <si>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</si>
  <si>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</si>
  <si>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</si>
  <si>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</si>
  <si>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Краматорськ</t>
  </si>
  <si>
    <t>АГНКС м.Костянтинівка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</si>
  <si>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</si>
  <si>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</si>
  <si>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</si>
  <si>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</si>
  <si>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</si>
  <si>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</si>
  <si>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</si>
  <si>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</si>
  <si>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</si>
  <si>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</si>
  <si>
    <t>Данные по объекту Slav.AGNKS1 (осн.) за 4/16.</t>
  </si>
  <si>
    <t>23,848*</t>
  </si>
  <si>
    <t>6,28*</t>
  </si>
  <si>
    <t>8,42*</t>
  </si>
  <si>
    <t>25873,66*</t>
  </si>
  <si>
    <t>10,150*</t>
  </si>
  <si>
    <t>6,32*</t>
  </si>
  <si>
    <t>12,85*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</si>
</sst>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1" xfId="0" applyFont="1" applyBorder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9" fontId="78" fillId="0" borderId="10" xfId="0" applyNumberFormat="1" applyFont="1" applyBorder="1" applyAlignment="1">
      <alignment horizontal="center"/>
    </xf>
    <xf numFmtId="179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2" fontId="78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1" xfId="0" applyFont="1" applyBorder="1" applyAlignment="1">
      <alignment horizontal="center" vertical="center" textRotation="90" wrapText="1"/>
    </xf>
    <xf numFmtId="0" fontId="93" fillId="0" borderId="22" xfId="0" applyFont="1" applyBorder="1" applyAlignment="1">
      <alignment horizontal="center" vertical="center" textRotation="90" wrapText="1"/>
    </xf>
    <xf numFmtId="0" fontId="93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">
      <selection activeCell="A7" sqref="A7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7" ht="27" customHeight="1">
      <c r="B7" s="107" t="s">
        <v>55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57"/>
      <c r="AA7" s="57"/>
    </row>
    <row r="8" spans="2:27" ht="18" customHeight="1">
      <c r="B8" s="99" t="s">
        <v>56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96" t="s">
        <v>17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 t="s">
        <v>6</v>
      </c>
      <c r="P10" s="97"/>
      <c r="Q10" s="97"/>
      <c r="R10" s="97"/>
      <c r="S10" s="97"/>
      <c r="T10" s="97"/>
      <c r="U10" s="104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1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105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1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105"/>
      <c r="V12" s="92"/>
      <c r="W12" s="92"/>
      <c r="X12" s="92"/>
      <c r="Y12" s="92"/>
      <c r="Z12" s="3"/>
      <c r="AB12" s="6"/>
      <c r="AC12"/>
    </row>
    <row r="13" spans="2:29" ht="30" customHeight="1">
      <c r="B13" s="108"/>
      <c r="C13" s="101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106"/>
      <c r="V13" s="93"/>
      <c r="W13" s="93"/>
      <c r="X13" s="93"/>
      <c r="Y13" s="93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/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/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/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0.7166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2" t="str">
        <f>IF(AA17=100,"ОК"," ")</f>
        <v>ОК</v>
      </c>
      <c r="AC17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/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/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7"/>
      <c r="P20" s="47"/>
      <c r="Q20" s="48"/>
      <c r="R20" s="47"/>
      <c r="S20" s="48"/>
      <c r="T20" s="47"/>
      <c r="U20" s="49"/>
      <c r="V20" s="49"/>
      <c r="W20" s="46"/>
      <c r="X20" s="46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/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/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7"/>
      <c r="P23" s="47"/>
      <c r="Q23" s="48"/>
      <c r="R23" s="47"/>
      <c r="S23" s="48"/>
      <c r="T23" s="47"/>
      <c r="U23" s="49"/>
      <c r="V23" s="49"/>
      <c r="W23" s="46"/>
      <c r="X23" s="46"/>
      <c r="Y23" s="18"/>
      <c r="AA23" s="4">
        <f t="shared" si="0"/>
        <v>0</v>
      </c>
      <c r="AB23" s="32" t="str">
        <f t="shared" si="1"/>
        <v> </v>
      </c>
      <c r="AC23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/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0.717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49"/>
      <c r="W25" s="46"/>
      <c r="X25" s="46"/>
      <c r="Y25" s="18"/>
      <c r="AA25" s="4">
        <f t="shared" si="0"/>
        <v>100</v>
      </c>
      <c r="AB25" s="32" t="str">
        <f t="shared" si="1"/>
        <v>ОК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/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0.7228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50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/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/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9" ht="12.75">
      <c r="B31" s="19">
        <v>18</v>
      </c>
      <c r="C31" s="1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67"/>
      <c r="P31" s="47"/>
      <c r="Q31" s="48"/>
      <c r="R31" s="47"/>
      <c r="S31" s="48"/>
      <c r="T31" s="47"/>
      <c r="U31" s="49"/>
      <c r="V31" s="49"/>
      <c r="W31" s="46"/>
      <c r="X31" s="46"/>
      <c r="Y31" s="18"/>
      <c r="AA31" s="4">
        <f t="shared" si="0"/>
        <v>0</v>
      </c>
      <c r="AB31" s="32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0.7261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/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/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/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/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67"/>
      <c r="P37" s="47"/>
      <c r="Q37" s="48"/>
      <c r="R37" s="47"/>
      <c r="S37" s="48"/>
      <c r="T37" s="47"/>
      <c r="U37" s="49"/>
      <c r="V37" s="49"/>
      <c r="W37" s="46"/>
      <c r="X37" s="50"/>
      <c r="Y37" s="50"/>
      <c r="AA37" s="4">
        <f t="shared" si="0"/>
        <v>0</v>
      </c>
      <c r="AB37" s="32" t="str">
        <f t="shared" si="1"/>
        <v> </v>
      </c>
      <c r="AC37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/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0.729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/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/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/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/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8"/>
      <c r="U47" s="69"/>
      <c r="V47" s="69"/>
      <c r="W47" s="94">
        <v>42490</v>
      </c>
      <c r="X47" s="95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9"/>
      <c r="V49" s="69"/>
      <c r="W49" s="94">
        <v>42490</v>
      </c>
      <c r="X49" s="95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E1">
      <selection activeCell="X14" sqref="X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7" t="s">
        <v>30</v>
      </c>
      <c r="C1" s="87"/>
      <c r="D1" s="87"/>
      <c r="E1" s="87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7" t="s">
        <v>31</v>
      </c>
      <c r="C2" s="87"/>
      <c r="D2" s="87"/>
      <c r="E2" s="87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8" t="s">
        <v>57</v>
      </c>
      <c r="C3" s="88"/>
      <c r="D3" s="88"/>
      <c r="E3" s="87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3:26" s="85" customFormat="1" ht="15">
      <c r="C5" s="109" t="s">
        <v>36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22"/>
      <c r="Z5" s="86"/>
    </row>
    <row r="6" spans="2:29" ht="27" customHeight="1">
      <c r="B6" s="107" t="s">
        <v>55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7"/>
      <c r="AA6" s="57"/>
      <c r="AC6" s="6"/>
    </row>
    <row r="7" spans="2:29" ht="18" customHeight="1">
      <c r="B7" s="99" t="s">
        <v>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96" t="s">
        <v>41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0" t="s">
        <v>42</v>
      </c>
      <c r="X9" s="111" t="s">
        <v>45</v>
      </c>
      <c r="Y9" s="24"/>
      <c r="Z9"/>
    </row>
    <row r="10" spans="2:26" ht="48.75" customHeight="1">
      <c r="B10" s="92"/>
      <c r="C10" s="101" t="s">
        <v>64</v>
      </c>
      <c r="D10" s="90" t="s">
        <v>65</v>
      </c>
      <c r="E10" s="90" t="s">
        <v>66</v>
      </c>
      <c r="F10" s="90"/>
      <c r="G10" s="90"/>
      <c r="H10" s="90"/>
      <c r="I10" s="90"/>
      <c r="J10" s="90"/>
      <c r="K10" s="90"/>
      <c r="L10" s="90"/>
      <c r="M10" s="91"/>
      <c r="N10" s="91"/>
      <c r="O10" s="91"/>
      <c r="P10" s="91"/>
      <c r="Q10" s="91"/>
      <c r="R10" s="91"/>
      <c r="S10" s="91"/>
      <c r="T10" s="91"/>
      <c r="U10" s="91"/>
      <c r="V10" s="116"/>
      <c r="W10" s="110"/>
      <c r="X10" s="112"/>
      <c r="Y10" s="24"/>
      <c r="Z10"/>
    </row>
    <row r="11" spans="2:26" ht="15.75" customHeight="1">
      <c r="B11" s="92"/>
      <c r="C11" s="101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2"/>
      <c r="Q11" s="92"/>
      <c r="R11" s="92"/>
      <c r="S11" s="92"/>
      <c r="T11" s="92"/>
      <c r="U11" s="92"/>
      <c r="V11" s="117"/>
      <c r="W11" s="110"/>
      <c r="X11" s="112"/>
      <c r="Y11" s="24"/>
      <c r="Z11"/>
    </row>
    <row r="12" spans="2:26" ht="30" customHeight="1">
      <c r="B12" s="108"/>
      <c r="C12" s="101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3"/>
      <c r="Q12" s="93"/>
      <c r="R12" s="93"/>
      <c r="S12" s="93"/>
      <c r="T12" s="93"/>
      <c r="U12" s="93"/>
      <c r="V12" s="118"/>
      <c r="W12" s="110"/>
      <c r="X12" s="113"/>
      <c r="Y12" s="24"/>
      <c r="Z12"/>
    </row>
    <row r="13" spans="2:27" ht="15.75" customHeight="1">
      <c r="B13" s="17">
        <v>1</v>
      </c>
      <c r="C13" s="89">
        <v>1230</v>
      </c>
      <c r="D13" s="89">
        <v>2235.4</v>
      </c>
      <c r="E13" s="89">
        <v>1250.7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4716.1</v>
      </c>
      <c r="X13" s="54">
        <v>33.42</v>
      </c>
      <c r="Y13" s="25"/>
      <c r="Z13" s="115" t="s">
        <v>46</v>
      </c>
      <c r="AA13" s="115"/>
    </row>
    <row r="14" spans="2:27" ht="15.75">
      <c r="B14" s="17">
        <v>2</v>
      </c>
      <c r="C14" s="89">
        <v>2223.55</v>
      </c>
      <c r="D14" s="89">
        <v>2199.42</v>
      </c>
      <c r="E14" s="89">
        <v>894.1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5317.070000000001</v>
      </c>
      <c r="X14" s="33">
        <f>IF(Паспорт!P15&gt;0,Паспорт!P15,X13)</f>
        <v>33.42</v>
      </c>
      <c r="Y14" s="25"/>
      <c r="Z14" s="115"/>
      <c r="AA14" s="115"/>
    </row>
    <row r="15" spans="2:27" ht="15.75">
      <c r="B15" s="17">
        <v>3</v>
      </c>
      <c r="C15" s="89">
        <v>1607.85</v>
      </c>
      <c r="D15" s="89">
        <v>2976.58</v>
      </c>
      <c r="E15" s="89">
        <v>604.48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5188.91</v>
      </c>
      <c r="X15" s="33">
        <f>IF(Паспорт!P16&gt;0,Паспорт!P16,X14)</f>
        <v>33.42</v>
      </c>
      <c r="Y15" s="25"/>
      <c r="Z15" s="115"/>
      <c r="AA15" s="115"/>
    </row>
    <row r="16" spans="2:27" ht="15.75">
      <c r="B16" s="17">
        <v>4</v>
      </c>
      <c r="C16" s="89">
        <v>2818.94</v>
      </c>
      <c r="D16" s="89">
        <v>2550.83</v>
      </c>
      <c r="E16" s="89">
        <v>1229.12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6598.89</v>
      </c>
      <c r="X16" s="33">
        <f>IF(Паспорт!P17&gt;0,Паспорт!P17,X15)</f>
        <v>33.29</v>
      </c>
      <c r="Y16" s="25"/>
      <c r="Z16" s="115"/>
      <c r="AA16" s="115"/>
    </row>
    <row r="17" spans="2:27" ht="15.75">
      <c r="B17" s="17">
        <v>5</v>
      </c>
      <c r="C17" s="89">
        <v>2072.02</v>
      </c>
      <c r="D17" s="89">
        <v>2277.63</v>
      </c>
      <c r="E17" s="89">
        <v>1504.18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5853.83</v>
      </c>
      <c r="X17" s="33">
        <f>IF(Паспорт!P18&gt;0,Паспорт!P18,X16)</f>
        <v>33.29</v>
      </c>
      <c r="Y17" s="25"/>
      <c r="Z17" s="115"/>
      <c r="AA17" s="115"/>
    </row>
    <row r="18" spans="2:27" ht="15.75" customHeight="1">
      <c r="B18" s="17">
        <v>6</v>
      </c>
      <c r="C18" s="89">
        <v>1588.49</v>
      </c>
      <c r="D18" s="89">
        <v>2043.9</v>
      </c>
      <c r="E18" s="89">
        <v>1356.04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4988.43</v>
      </c>
      <c r="X18" s="33">
        <f>IF(Паспорт!P19&gt;0,Паспорт!P19,X17)</f>
        <v>33.29</v>
      </c>
      <c r="Y18" s="25"/>
      <c r="Z18" s="115"/>
      <c r="AA18" s="115"/>
    </row>
    <row r="19" spans="2:27" ht="15.75">
      <c r="B19" s="17">
        <v>7</v>
      </c>
      <c r="C19" s="89">
        <v>2090.64</v>
      </c>
      <c r="D19" s="89">
        <v>3044.56</v>
      </c>
      <c r="E19" s="89">
        <v>1532.74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6667.94</v>
      </c>
      <c r="X19" s="33">
        <f>IF(Паспорт!P20&gt;0,Паспорт!P20,X18)</f>
        <v>33.29</v>
      </c>
      <c r="Y19" s="25"/>
      <c r="Z19" s="115"/>
      <c r="AA19" s="115"/>
    </row>
    <row r="20" spans="2:27" ht="15.75">
      <c r="B20" s="17">
        <v>8</v>
      </c>
      <c r="C20" s="89">
        <v>1938.66</v>
      </c>
      <c r="D20" s="89">
        <v>2540.67</v>
      </c>
      <c r="E20" s="89">
        <v>1310.9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5790.23</v>
      </c>
      <c r="X20" s="33">
        <f>IF(Паспорт!P21&gt;0,Паспорт!P21,X19)</f>
        <v>33.29</v>
      </c>
      <c r="Y20" s="25"/>
      <c r="Z20" s="115"/>
      <c r="AA20" s="115"/>
    </row>
    <row r="21" spans="2:26" ht="15" customHeight="1">
      <c r="B21" s="17">
        <v>9</v>
      </c>
      <c r="C21" s="89">
        <v>1195.96</v>
      </c>
      <c r="D21" s="89">
        <v>2065.27</v>
      </c>
      <c r="E21" s="89">
        <v>814.88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4076.11</v>
      </c>
      <c r="X21" s="33">
        <f>IF(Паспорт!P22&gt;0,Паспорт!P22,X20)</f>
        <v>33.29</v>
      </c>
      <c r="Y21" s="25"/>
      <c r="Z21" s="31"/>
    </row>
    <row r="22" spans="2:26" ht="15.75">
      <c r="B22" s="17">
        <v>10</v>
      </c>
      <c r="C22" s="89">
        <v>990.33</v>
      </c>
      <c r="D22" s="89">
        <v>1558.96</v>
      </c>
      <c r="E22" s="89">
        <v>587.77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3137.06</v>
      </c>
      <c r="X22" s="33">
        <f>IF(Паспорт!P23&gt;0,Паспорт!P23,X21)</f>
        <v>33.29</v>
      </c>
      <c r="Y22" s="25"/>
      <c r="Z22" s="31"/>
    </row>
    <row r="23" spans="2:26" ht="15.75">
      <c r="B23" s="17">
        <v>11</v>
      </c>
      <c r="C23" s="89">
        <v>3044.1</v>
      </c>
      <c r="D23" s="89">
        <v>2997.52</v>
      </c>
      <c r="E23" s="89">
        <v>1234.61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7276.23</v>
      </c>
      <c r="X23" s="33">
        <f>IF(Паспорт!P24&gt;0,Паспорт!P24,X22)</f>
        <v>33.29</v>
      </c>
      <c r="Y23" s="25"/>
      <c r="Z23" s="31"/>
    </row>
    <row r="24" spans="2:26" ht="15.75">
      <c r="B24" s="17">
        <v>12</v>
      </c>
      <c r="C24" s="89">
        <v>1957.6</v>
      </c>
      <c r="D24" s="89">
        <v>2129.06</v>
      </c>
      <c r="E24" s="89">
        <v>1552.46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5639.12</v>
      </c>
      <c r="X24" s="33">
        <f>IF(Паспорт!P25&gt;0,Паспорт!P25,X23)</f>
        <v>33.46</v>
      </c>
      <c r="Y24" s="25"/>
      <c r="Z24" s="31"/>
    </row>
    <row r="25" spans="2:26" ht="15.75">
      <c r="B25" s="17">
        <v>13</v>
      </c>
      <c r="C25" s="89">
        <v>2291.22</v>
      </c>
      <c r="D25" s="89">
        <v>2457.06</v>
      </c>
      <c r="E25" s="89">
        <v>1776.56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6524.84</v>
      </c>
      <c r="X25" s="33">
        <f>IF(Паспорт!P26&gt;0,Паспорт!P26,X24)</f>
        <v>33.46</v>
      </c>
      <c r="Y25" s="25"/>
      <c r="Z25" s="31"/>
    </row>
    <row r="26" spans="2:26" ht="15.75">
      <c r="B26" s="17">
        <v>14</v>
      </c>
      <c r="C26" s="89">
        <v>2210.6</v>
      </c>
      <c r="D26" s="89">
        <v>2573.94</v>
      </c>
      <c r="E26" s="89">
        <v>949.19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5733.73</v>
      </c>
      <c r="X26" s="33">
        <f>IF(Паспорт!P27&gt;0,Паспорт!P27,X25)</f>
        <v>33.46</v>
      </c>
      <c r="Y26" s="25"/>
      <c r="Z26" s="31"/>
    </row>
    <row r="27" spans="2:26" ht="15.75">
      <c r="B27" s="17">
        <v>15</v>
      </c>
      <c r="C27" s="89">
        <v>3643.79</v>
      </c>
      <c r="D27" s="89">
        <v>3062.95</v>
      </c>
      <c r="E27" s="89">
        <v>1088.64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7795.38</v>
      </c>
      <c r="X27" s="33">
        <f>IF(Паспорт!P28&gt;0,Паспорт!P28,X26)</f>
        <v>34.85</v>
      </c>
      <c r="Y27" s="25"/>
      <c r="Z27" s="31"/>
    </row>
    <row r="28" spans="2:26" ht="15.75">
      <c r="B28" s="19">
        <v>16</v>
      </c>
      <c r="C28" s="89">
        <v>1712.19</v>
      </c>
      <c r="D28" s="89">
        <v>2991.65</v>
      </c>
      <c r="E28" s="89">
        <v>521.24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5225.08</v>
      </c>
      <c r="X28" s="33">
        <f>IF(Паспорт!P29&gt;0,Паспорт!P29,X27)</f>
        <v>34.85</v>
      </c>
      <c r="Y28" s="25"/>
      <c r="Z28" s="31"/>
    </row>
    <row r="29" spans="2:26" ht="15.75">
      <c r="B29" s="19">
        <v>17</v>
      </c>
      <c r="C29" s="89">
        <v>600.69</v>
      </c>
      <c r="D29" s="89">
        <v>2634.6</v>
      </c>
      <c r="E29" s="89">
        <v>249.5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3484.79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89">
        <v>1766.81</v>
      </c>
      <c r="D30" s="89">
        <v>3536.84</v>
      </c>
      <c r="E30" s="89">
        <v>649.65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5953.299999999999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89">
        <v>1975.01</v>
      </c>
      <c r="D31" s="89">
        <v>4072.62</v>
      </c>
      <c r="E31" s="89">
        <v>747.02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6794.65</v>
      </c>
      <c r="X31" s="33">
        <f>IF(Паспорт!P32&gt;0,Паспорт!P32,X30)</f>
        <v>34.91</v>
      </c>
      <c r="Y31" s="25"/>
      <c r="Z31" s="31"/>
    </row>
    <row r="32" spans="2:26" ht="15.75">
      <c r="B32" s="19">
        <v>20</v>
      </c>
      <c r="C32" s="89">
        <v>1430.91</v>
      </c>
      <c r="D32" s="89">
        <v>2722.82</v>
      </c>
      <c r="E32" s="89">
        <v>719.81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4873.540000000001</v>
      </c>
      <c r="X32" s="33">
        <f>IF(Паспорт!P33&gt;0,Паспорт!P33,X31)</f>
        <v>34.91</v>
      </c>
      <c r="Y32" s="25"/>
      <c r="Z32" s="31"/>
    </row>
    <row r="33" spans="2:26" ht="15.75">
      <c r="B33" s="19">
        <v>21</v>
      </c>
      <c r="C33" s="89">
        <v>2862.42</v>
      </c>
      <c r="D33" s="89">
        <v>2502.01</v>
      </c>
      <c r="E33" s="89">
        <v>692.99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6057.42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89">
        <v>1746.81</v>
      </c>
      <c r="D34" s="89">
        <v>2328.54</v>
      </c>
      <c r="E34" s="89">
        <v>564.06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4639.41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89">
        <v>726.27</v>
      </c>
      <c r="D35" s="89">
        <v>2417.99</v>
      </c>
      <c r="E35" s="89">
        <v>534.59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3678.85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89">
        <v>447.14</v>
      </c>
      <c r="D36" s="89">
        <v>1665.45</v>
      </c>
      <c r="E36" s="89">
        <v>257.75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2370.34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89">
        <v>1234.94</v>
      </c>
      <c r="D37" s="89">
        <v>3334.37</v>
      </c>
      <c r="E37" s="89">
        <v>528.88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5098.19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89">
        <v>1629.56</v>
      </c>
      <c r="D38" s="89">
        <v>2108.82</v>
      </c>
      <c r="E38" s="89">
        <v>512.42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4250.8</v>
      </c>
      <c r="X38" s="33">
        <f>IF(Паспорт!P39&gt;0,Паспорт!P39,X37)</f>
        <v>35.01</v>
      </c>
      <c r="Y38" s="25"/>
      <c r="Z38" s="31"/>
    </row>
    <row r="39" spans="2:26" ht="15.75">
      <c r="B39" s="19">
        <v>27</v>
      </c>
      <c r="C39" s="89">
        <v>1787.54</v>
      </c>
      <c r="D39" s="89">
        <v>2249.52</v>
      </c>
      <c r="E39" s="89">
        <v>671.48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4708.54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9">
        <v>1755.5</v>
      </c>
      <c r="D40" s="89">
        <v>2529</v>
      </c>
      <c r="E40" s="89">
        <v>654.81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4939.3099999999995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9">
        <v>1744.87</v>
      </c>
      <c r="D41" s="89">
        <v>2337.54</v>
      </c>
      <c r="E41" s="89">
        <v>479.13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4561.54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9">
        <v>1053.9</v>
      </c>
      <c r="D42" s="89">
        <v>1920.7</v>
      </c>
      <c r="E42" s="89">
        <v>403.99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3378.59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53378.31</v>
      </c>
      <c r="D43" s="37">
        <f t="shared" si="1"/>
        <v>76066.22</v>
      </c>
      <c r="E43" s="37">
        <f t="shared" si="1"/>
        <v>25873.69000000001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155318.22</v>
      </c>
      <c r="X43" s="34">
        <f>SUMPRODUCT(X13:X42,W13:W42)/SUM(W13:W42)</f>
        <v>34.13928609985358</v>
      </c>
      <c r="Y43" s="30"/>
      <c r="Z43" s="114" t="s">
        <v>43</v>
      </c>
      <c r="AA43" s="114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7"/>
      <c r="Z45"/>
    </row>
    <row r="46" spans="3:4" ht="12.75">
      <c r="C46" s="1"/>
      <c r="D46" s="1"/>
    </row>
    <row r="47" spans="2:25" ht="15">
      <c r="B47" s="38"/>
      <c r="C47" s="13" t="s">
        <v>58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59</v>
      </c>
      <c r="X47" s="14"/>
      <c r="Y47" s="28"/>
    </row>
    <row r="48" spans="3:25" ht="12.75">
      <c r="C48" s="1"/>
      <c r="D48" s="1" t="s">
        <v>39</v>
      </c>
      <c r="O48" s="2"/>
      <c r="P48" s="16" t="s">
        <v>60</v>
      </c>
      <c r="Q48" s="16"/>
      <c r="W48" s="15" t="s">
        <v>61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62</v>
      </c>
      <c r="X49" s="14"/>
      <c r="Y49" s="29"/>
    </row>
    <row r="50" spans="3:25" ht="12.75">
      <c r="C50" s="1"/>
      <c r="D50" s="1" t="s">
        <v>40</v>
      </c>
      <c r="O50" s="2"/>
      <c r="P50" s="15" t="s">
        <v>63</v>
      </c>
      <c r="Q50" s="15"/>
      <c r="W50" s="15" t="s">
        <v>61</v>
      </c>
      <c r="Y50" s="2"/>
    </row>
  </sheetData>
  <sheetProtection/>
  <mergeCells count="30">
    <mergeCell ref="C45:X45"/>
    <mergeCell ref="J10:J12"/>
    <mergeCell ref="K10:K12"/>
    <mergeCell ref="L10:L12"/>
    <mergeCell ref="M10:M12"/>
    <mergeCell ref="V10:V12"/>
    <mergeCell ref="N10:N12"/>
    <mergeCell ref="O10:O12"/>
    <mergeCell ref="Z43:AA43"/>
    <mergeCell ref="E10:E12"/>
    <mergeCell ref="F10:F12"/>
    <mergeCell ref="G10:G12"/>
    <mergeCell ref="H10:H12"/>
    <mergeCell ref="R10:R12"/>
    <mergeCell ref="S10:S12"/>
    <mergeCell ref="Z13:AA20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B6:Y6"/>
    <mergeCell ref="B7:Y7"/>
    <mergeCell ref="P10:P12"/>
    <mergeCell ref="Q10:Q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76</v>
      </c>
    </row>
    <row r="2" spans="1:6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2.75">
      <c r="A3">
        <v>1</v>
      </c>
      <c r="B3">
        <v>1250.7</v>
      </c>
      <c r="C3">
        <v>10.651</v>
      </c>
      <c r="D3">
        <v>6.43</v>
      </c>
      <c r="E3">
        <v>12.53</v>
      </c>
      <c r="F3" t="s">
        <v>73</v>
      </c>
    </row>
    <row r="4" spans="1:6" ht="12.75">
      <c r="A4">
        <v>2</v>
      </c>
      <c r="B4">
        <v>894.1</v>
      </c>
      <c r="C4">
        <v>7.619</v>
      </c>
      <c r="D4">
        <v>6.34</v>
      </c>
      <c r="E4">
        <v>4.78</v>
      </c>
      <c r="F4" t="s">
        <v>73</v>
      </c>
    </row>
    <row r="5" spans="1:6" ht="12.75">
      <c r="A5">
        <v>3</v>
      </c>
      <c r="B5">
        <v>604.48</v>
      </c>
      <c r="C5">
        <v>5.294</v>
      </c>
      <c r="D5">
        <v>6.37</v>
      </c>
      <c r="E5">
        <v>6.55</v>
      </c>
      <c r="F5" t="s">
        <v>73</v>
      </c>
    </row>
    <row r="6" spans="1:6" ht="12.75">
      <c r="A6">
        <v>4</v>
      </c>
      <c r="B6">
        <v>1229.12</v>
      </c>
      <c r="C6">
        <v>13.909</v>
      </c>
      <c r="D6">
        <v>6.3</v>
      </c>
      <c r="E6">
        <v>8.78</v>
      </c>
      <c r="F6" t="s">
        <v>73</v>
      </c>
    </row>
    <row r="7" spans="1:6" ht="12.75">
      <c r="A7">
        <v>5</v>
      </c>
      <c r="B7">
        <v>1504.18</v>
      </c>
      <c r="C7" t="s">
        <v>77</v>
      </c>
      <c r="D7" t="s">
        <v>78</v>
      </c>
      <c r="E7" t="s">
        <v>79</v>
      </c>
      <c r="F7" t="s">
        <v>72</v>
      </c>
    </row>
    <row r="8" spans="1:6" ht="12.75">
      <c r="A8">
        <v>6</v>
      </c>
      <c r="B8">
        <v>1356.04</v>
      </c>
      <c r="C8">
        <v>11.876</v>
      </c>
      <c r="D8">
        <v>6.4</v>
      </c>
      <c r="E8">
        <v>9.81</v>
      </c>
      <c r="F8" t="s">
        <v>73</v>
      </c>
    </row>
    <row r="9" spans="1:6" ht="12.75">
      <c r="A9">
        <v>7</v>
      </c>
      <c r="B9">
        <v>1532.74</v>
      </c>
      <c r="C9">
        <v>13.267</v>
      </c>
      <c r="D9">
        <v>6.35</v>
      </c>
      <c r="E9">
        <v>13.95</v>
      </c>
      <c r="F9" t="s">
        <v>73</v>
      </c>
    </row>
    <row r="10" spans="1:6" ht="12.75">
      <c r="A10">
        <v>8</v>
      </c>
      <c r="B10">
        <v>1310.9</v>
      </c>
      <c r="C10">
        <v>11.393</v>
      </c>
      <c r="D10">
        <v>6.45</v>
      </c>
      <c r="E10">
        <v>15.68</v>
      </c>
      <c r="F10" t="s">
        <v>73</v>
      </c>
    </row>
    <row r="11" spans="1:6" ht="12.75">
      <c r="A11">
        <v>9</v>
      </c>
      <c r="B11">
        <v>814.88</v>
      </c>
      <c r="C11">
        <v>7.057</v>
      </c>
      <c r="D11">
        <v>6.37</v>
      </c>
      <c r="E11">
        <v>16.77</v>
      </c>
      <c r="F11" t="s">
        <v>73</v>
      </c>
    </row>
    <row r="12" spans="1:6" ht="12.75">
      <c r="A12">
        <v>10</v>
      </c>
      <c r="B12">
        <v>587.77</v>
      </c>
      <c r="C12">
        <v>5.098</v>
      </c>
      <c r="D12">
        <v>6.4</v>
      </c>
      <c r="E12">
        <v>16.85</v>
      </c>
      <c r="F12" t="s">
        <v>73</v>
      </c>
    </row>
    <row r="13" spans="1:6" ht="12.75">
      <c r="A13">
        <v>11</v>
      </c>
      <c r="B13">
        <v>1234.61</v>
      </c>
      <c r="C13">
        <v>10.79</v>
      </c>
      <c r="D13">
        <v>6.13</v>
      </c>
      <c r="E13">
        <v>14.24</v>
      </c>
      <c r="F13" t="s">
        <v>73</v>
      </c>
    </row>
    <row r="14" spans="1:6" ht="12.75">
      <c r="A14">
        <v>12</v>
      </c>
      <c r="B14">
        <v>1552.46</v>
      </c>
      <c r="C14">
        <v>13.776</v>
      </c>
      <c r="D14">
        <v>6.04</v>
      </c>
      <c r="E14">
        <v>14.04</v>
      </c>
      <c r="F14" t="s">
        <v>73</v>
      </c>
    </row>
    <row r="15" spans="1:6" ht="12.75">
      <c r="A15">
        <v>13</v>
      </c>
      <c r="B15">
        <v>1776.56</v>
      </c>
      <c r="C15">
        <v>20.468</v>
      </c>
      <c r="D15">
        <v>6.32</v>
      </c>
      <c r="E15">
        <v>16.57</v>
      </c>
      <c r="F15" t="s">
        <v>73</v>
      </c>
    </row>
    <row r="16" spans="1:6" ht="12.75">
      <c r="A16">
        <v>14</v>
      </c>
      <c r="B16">
        <v>949.19</v>
      </c>
      <c r="C16">
        <v>16.401</v>
      </c>
      <c r="D16">
        <v>6.55</v>
      </c>
      <c r="E16">
        <v>16.46</v>
      </c>
      <c r="F16" t="s">
        <v>74</v>
      </c>
    </row>
    <row r="17" spans="1:6" ht="12.75">
      <c r="A17">
        <v>15</v>
      </c>
      <c r="B17">
        <v>1088.64</v>
      </c>
      <c r="C17">
        <v>18.705</v>
      </c>
      <c r="D17">
        <v>6.46</v>
      </c>
      <c r="E17">
        <v>13.07</v>
      </c>
      <c r="F17" t="s">
        <v>73</v>
      </c>
    </row>
    <row r="18" spans="1:6" ht="12.75">
      <c r="A18">
        <v>16</v>
      </c>
      <c r="B18">
        <v>521.24</v>
      </c>
      <c r="C18">
        <v>8.884</v>
      </c>
      <c r="D18">
        <v>6.5</v>
      </c>
      <c r="E18">
        <v>10.08</v>
      </c>
      <c r="F18" t="s">
        <v>73</v>
      </c>
    </row>
    <row r="19" spans="1:6" ht="12.75">
      <c r="A19">
        <v>17</v>
      </c>
      <c r="B19">
        <v>249.5</v>
      </c>
      <c r="C19">
        <v>3.985</v>
      </c>
      <c r="D19">
        <v>6.71</v>
      </c>
      <c r="E19">
        <v>16.78</v>
      </c>
      <c r="F19" t="s">
        <v>73</v>
      </c>
    </row>
    <row r="20" spans="1:6" ht="12.75">
      <c r="A20">
        <v>18</v>
      </c>
      <c r="B20">
        <v>649.65</v>
      </c>
      <c r="C20">
        <v>10.947</v>
      </c>
      <c r="D20">
        <v>6.17</v>
      </c>
      <c r="E20">
        <v>18.63</v>
      </c>
      <c r="F20" t="s">
        <v>73</v>
      </c>
    </row>
    <row r="21" spans="1:6" ht="12.75">
      <c r="A21">
        <v>19</v>
      </c>
      <c r="B21">
        <v>747.02</v>
      </c>
      <c r="C21">
        <v>12.695</v>
      </c>
      <c r="D21">
        <v>6.14</v>
      </c>
      <c r="E21">
        <v>15.13</v>
      </c>
      <c r="F21" t="s">
        <v>74</v>
      </c>
    </row>
    <row r="22" spans="1:6" ht="12.75">
      <c r="A22">
        <v>20</v>
      </c>
      <c r="B22">
        <v>719.81</v>
      </c>
      <c r="C22">
        <v>11.15</v>
      </c>
      <c r="D22">
        <v>6.17</v>
      </c>
      <c r="E22">
        <v>10.92</v>
      </c>
      <c r="F22" t="s">
        <v>73</v>
      </c>
    </row>
    <row r="23" spans="1:6" ht="12.75">
      <c r="A23">
        <v>21</v>
      </c>
      <c r="B23">
        <v>692.99</v>
      </c>
      <c r="C23">
        <v>9.177</v>
      </c>
      <c r="D23">
        <v>6.23</v>
      </c>
      <c r="E23">
        <v>7.5</v>
      </c>
      <c r="F23" t="s">
        <v>74</v>
      </c>
    </row>
    <row r="24" spans="1:6" ht="12.75">
      <c r="A24">
        <v>22</v>
      </c>
      <c r="B24">
        <v>564.06</v>
      </c>
      <c r="C24">
        <v>7.398</v>
      </c>
      <c r="D24">
        <v>6.3</v>
      </c>
      <c r="E24">
        <v>11.76</v>
      </c>
      <c r="F24" t="s">
        <v>73</v>
      </c>
    </row>
    <row r="25" spans="1:6" ht="12.75">
      <c r="A25">
        <v>23</v>
      </c>
      <c r="B25">
        <v>534.59</v>
      </c>
      <c r="C25">
        <v>6.886</v>
      </c>
      <c r="D25">
        <v>6.4</v>
      </c>
      <c r="E25">
        <v>12.15</v>
      </c>
      <c r="F25" t="s">
        <v>73</v>
      </c>
    </row>
    <row r="26" spans="1:6" ht="12.75">
      <c r="A26">
        <v>24</v>
      </c>
      <c r="B26">
        <v>257.75</v>
      </c>
      <c r="C26">
        <v>3.351</v>
      </c>
      <c r="D26">
        <v>6.43</v>
      </c>
      <c r="E26">
        <v>17.05</v>
      </c>
      <c r="F26" t="s">
        <v>73</v>
      </c>
    </row>
    <row r="27" spans="1:6" ht="12.75">
      <c r="A27">
        <v>25</v>
      </c>
      <c r="B27">
        <v>528.88</v>
      </c>
      <c r="C27">
        <v>6.919</v>
      </c>
      <c r="D27">
        <v>6.31</v>
      </c>
      <c r="E27">
        <v>13.57</v>
      </c>
      <c r="F27" t="s">
        <v>73</v>
      </c>
    </row>
    <row r="28" spans="1:6" ht="12.75">
      <c r="A28">
        <v>26</v>
      </c>
      <c r="B28">
        <v>512.42</v>
      </c>
      <c r="C28">
        <v>6.143</v>
      </c>
      <c r="D28">
        <v>6.26</v>
      </c>
      <c r="E28">
        <v>12.59</v>
      </c>
      <c r="F28" t="s">
        <v>73</v>
      </c>
    </row>
    <row r="29" spans="1:6" ht="12.75">
      <c r="A29">
        <v>27</v>
      </c>
      <c r="B29">
        <v>671.48</v>
      </c>
      <c r="C29">
        <v>8.274</v>
      </c>
      <c r="D29">
        <v>6.15</v>
      </c>
      <c r="E29">
        <v>12.49</v>
      </c>
      <c r="F29" t="s">
        <v>73</v>
      </c>
    </row>
    <row r="30" spans="1:6" ht="12.75">
      <c r="A30">
        <v>28</v>
      </c>
      <c r="B30">
        <v>654.81</v>
      </c>
      <c r="C30">
        <v>8.026</v>
      </c>
      <c r="D30">
        <v>6.21</v>
      </c>
      <c r="E30">
        <v>12.08</v>
      </c>
      <c r="F30" t="s">
        <v>74</v>
      </c>
    </row>
    <row r="31" spans="1:6" ht="12.75">
      <c r="A31">
        <v>29</v>
      </c>
      <c r="B31">
        <v>479.13</v>
      </c>
      <c r="C31">
        <v>5.76</v>
      </c>
      <c r="D31">
        <v>6.31</v>
      </c>
      <c r="E31">
        <v>13.66</v>
      </c>
      <c r="F31" t="s">
        <v>73</v>
      </c>
    </row>
    <row r="32" spans="1:6" ht="12.75">
      <c r="A32">
        <v>30</v>
      </c>
      <c r="B32">
        <v>403.99</v>
      </c>
      <c r="C32">
        <v>4.741</v>
      </c>
      <c r="D32">
        <v>6.24</v>
      </c>
      <c r="E32">
        <v>12.51</v>
      </c>
      <c r="F32" t="s">
        <v>73</v>
      </c>
    </row>
    <row r="33" spans="1:6" ht="12.75">
      <c r="A33" t="s">
        <v>75</v>
      </c>
      <c r="B33" t="s">
        <v>80</v>
      </c>
      <c r="C33" t="s">
        <v>81</v>
      </c>
      <c r="D33" t="s">
        <v>82</v>
      </c>
      <c r="E33" t="s">
        <v>83</v>
      </c>
      <c r="F3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Левкович Андрей Николаевич</cp:lastModifiedBy>
  <cp:lastPrinted>2016-05-04T10:37:09Z</cp:lastPrinted>
  <dcterms:created xsi:type="dcterms:W3CDTF">2010-01-29T08:37:16Z</dcterms:created>
  <dcterms:modified xsi:type="dcterms:W3CDTF">2016-05-10T11:45:41Z</dcterms:modified>
  <cp:category/>
  <cp:version/>
  <cp:contentType/>
  <cp:contentStatus/>
</cp:coreProperties>
</file>