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'Паспорт'!#REF!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'Додаток'!$A$1:$Y$50</definedName>
    <definedName name="_xlnm.Print_Area" localSheetId="0">'Паспорт'!$A$1:$Y$52</definedName>
  </definedNames>
  <calcPr fullCalcOnLoad="1"/>
</workbook>
</file>

<file path=xl/sharedStrings.xml><?xml version="1.0" encoding="utf-8"?>
<sst xmlns="http://schemas.openxmlformats.org/spreadsheetml/2006/main" count="78" uniqueCount="67">
  <si>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</si>
  <si>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</si>
  <si>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</si>
  <si>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</si>
  <si>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</si>
  <si>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</si>
  <si>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</si>
  <si>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</si>
  <si>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</si>
  <si>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</si>
  <si>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</si>
  <si>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</si>
  <si>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</si>
  <si>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</si>
  <si>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</si>
  <si>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</si>
  <si>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</si>
  <si>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</si>
  <si>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</si>
  <si>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</si>
  <si>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</si>
  <si>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</si>
  <si>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</si>
  <si>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</si>
  <si>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</si>
  <si>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</si>
  <si>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</si>
  <si>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</si>
  <si>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</si>
  <si>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</si>
  <si>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</si>
  <si>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</si>
  <si>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</si>
  <si>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</si>
  <si>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</si>
  <si>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</si>
  <si>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</si>
  <si>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</si>
  <si>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</si>
  <si>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</si>
  <si>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</si>
  <si>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</si>
  <si>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</si>
  <si>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</si>
  <si>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</si>
  <si>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</si>
  <si>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</si>
  <si>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</si>
  <si>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</si>
  <si>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</si>
  <si>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</si>
  <si>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</si>
  <si>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</si>
  <si>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"Донецькоблгаз"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Авдіївка</t>
    </r>
  </si>
  <si>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Амвросіївка-Горловка-Слов`янськ 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01.04.2016р</t>
    </r>
    <r>
      <rPr>
        <b/>
        <sz val="12"/>
        <rFont val="Times New Roman"/>
        <family val="1"/>
      </rPr>
      <t xml:space="preserve">. по </t>
    </r>
    <r>
      <rPr>
        <b/>
        <u val="single"/>
        <sz val="12"/>
        <rFont val="Times New Roman"/>
        <family val="1"/>
      </rPr>
      <t>30.04.2016р.</t>
    </r>
  </si>
  <si>
    <t xml:space="preserve">Краматорський ПМ Краматорського ЛВУМГ </t>
  </si>
  <si>
    <t xml:space="preserve">Начальник  Краматорського    ЛВУМГ  </t>
  </si>
  <si>
    <t>С.Г. Таушан</t>
  </si>
  <si>
    <t xml:space="preserve">      підпис</t>
  </si>
  <si>
    <t>прізвище</t>
  </si>
  <si>
    <t>А.М. Левкович</t>
  </si>
  <si>
    <t xml:space="preserve">       підпис</t>
  </si>
  <si>
    <t>ГРС Авдіївка</t>
  </si>
  <si>
    <t>Данные по объекту Авдеевка (счетчик) (осн.) за 4/16.</t>
  </si>
  <si>
    <t>День</t>
  </si>
  <si>
    <t xml:space="preserve"> V, м3</t>
  </si>
  <si>
    <t>Итого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</si>
</sst>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11"/>
      <color rgb="FFFF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6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77" fillId="0" borderId="12" xfId="0" applyNumberFormat="1" applyFont="1" applyBorder="1" applyAlignment="1">
      <alignment horizontal="center" vertical="center" wrapText="1"/>
    </xf>
    <xf numFmtId="1" fontId="78" fillId="0" borderId="13" xfId="0" applyNumberFormat="1" applyFont="1" applyBorder="1" applyAlignment="1">
      <alignment horizontal="center" wrapText="1"/>
    </xf>
    <xf numFmtId="1" fontId="78" fillId="0" borderId="13" xfId="0" applyNumberFormat="1" applyFont="1" applyBorder="1" applyAlignment="1">
      <alignment horizontal="center" vertical="center" wrapText="1"/>
    </xf>
    <xf numFmtId="1" fontId="79" fillId="0" borderId="10" xfId="0" applyNumberFormat="1" applyFont="1" applyBorder="1" applyAlignment="1">
      <alignment horizontal="center" vertical="center" wrapText="1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11" xfId="0" applyFont="1" applyBorder="1" applyAlignment="1">
      <alignment/>
    </xf>
    <xf numFmtId="0" fontId="83" fillId="0" borderId="11" xfId="0" applyFont="1" applyBorder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1" fontId="87" fillId="0" borderId="10" xfId="0" applyNumberFormat="1" applyFont="1" applyBorder="1" applyAlignment="1">
      <alignment horizontal="center"/>
    </xf>
    <xf numFmtId="2" fontId="88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169" fontId="0" fillId="0" borderId="10" xfId="0" applyNumberFormat="1" applyBorder="1" applyAlignment="1">
      <alignment/>
    </xf>
    <xf numFmtId="0" fontId="22" fillId="0" borderId="0" xfId="0" applyFont="1" applyAlignment="1">
      <alignment/>
    </xf>
    <xf numFmtId="0" fontId="89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0" fillId="0" borderId="18" xfId="0" applyBorder="1" applyAlignment="1">
      <alignment wrapText="1"/>
    </xf>
    <xf numFmtId="0" fontId="10" fillId="0" borderId="15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textRotation="90" wrapText="1"/>
    </xf>
    <xf numFmtId="0" fontId="90" fillId="0" borderId="24" xfId="0" applyFont="1" applyBorder="1" applyAlignment="1">
      <alignment horizontal="center" vertical="center" textRotation="90" wrapText="1"/>
    </xf>
    <xf numFmtId="0" fontId="90" fillId="0" borderId="25" xfId="0" applyFont="1" applyBorder="1" applyAlignment="1">
      <alignment horizontal="center" vertical="center" textRotation="90" wrapText="1"/>
    </xf>
    <xf numFmtId="0" fontId="90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2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zoomScale="89" zoomScaleNormal="89" zoomScaleSheetLayoutView="100" zoomScalePageLayoutView="0" workbookViewId="0" topLeftCell="A10">
      <selection activeCell="A19" sqref="A19:IV1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5" t="s">
        <v>30</v>
      </c>
      <c r="C1" s="45"/>
      <c r="D1" s="45"/>
      <c r="E1" s="45"/>
      <c r="F1" s="45"/>
      <c r="G1" s="45"/>
      <c r="H1" s="45"/>
      <c r="I1" s="2"/>
      <c r="J1" s="2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2:27" ht="15">
      <c r="B2" s="45" t="s">
        <v>46</v>
      </c>
      <c r="C2" s="45"/>
      <c r="D2" s="45"/>
      <c r="E2" s="45"/>
      <c r="F2" s="45"/>
      <c r="G2" s="45"/>
      <c r="H2" s="45"/>
      <c r="I2" s="2"/>
      <c r="J2" s="2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2:27" ht="15">
      <c r="B3" s="46" t="s">
        <v>47</v>
      </c>
      <c r="C3" s="45"/>
      <c r="D3" s="45"/>
      <c r="E3" s="45"/>
      <c r="F3" s="45"/>
      <c r="G3" s="45"/>
      <c r="H3" s="45"/>
      <c r="I3" s="2"/>
      <c r="J3" s="2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2:27" ht="15">
      <c r="B4" s="45" t="s">
        <v>32</v>
      </c>
      <c r="C4" s="45"/>
      <c r="D4" s="45"/>
      <c r="E4" s="45"/>
      <c r="F4" s="45"/>
      <c r="G4" s="45"/>
      <c r="H4" s="45"/>
      <c r="I4" s="2"/>
      <c r="J4" s="2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7" ht="15">
      <c r="B5" s="45" t="s">
        <v>48</v>
      </c>
      <c r="C5" s="45"/>
      <c r="D5" s="45"/>
      <c r="E5" s="45"/>
      <c r="F5" s="45"/>
      <c r="G5" s="45"/>
      <c r="H5" s="45"/>
      <c r="I5" s="2"/>
      <c r="J5" s="2"/>
      <c r="K5" s="41"/>
      <c r="L5" s="41"/>
      <c r="M5" s="41"/>
      <c r="N5" s="41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2:27" ht="15.75">
      <c r="B6" s="1"/>
      <c r="C6" s="82" t="s">
        <v>18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3"/>
    </row>
    <row r="7" spans="2:29" s="47" customFormat="1" ht="18.75" customHeight="1">
      <c r="B7" s="76" t="s">
        <v>53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AC7" s="48"/>
    </row>
    <row r="8" spans="2:29" s="47" customFormat="1" ht="19.5" customHeight="1">
      <c r="B8" s="78" t="s">
        <v>54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AC8" s="48"/>
    </row>
    <row r="9" spans="2:27" ht="18" customHeight="1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42"/>
      <c r="AA9" s="42"/>
    </row>
    <row r="10" spans="2:27" ht="18" customHeight="1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42"/>
      <c r="AA10" s="42"/>
    </row>
    <row r="11" spans="2:27" ht="12" customHeight="1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3"/>
      <c r="AA11" s="3"/>
    </row>
    <row r="12" spans="2:29" ht="30" customHeight="1">
      <c r="B12" s="73" t="s">
        <v>26</v>
      </c>
      <c r="C12" s="89" t="s">
        <v>17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1"/>
      <c r="O12" s="89" t="s">
        <v>6</v>
      </c>
      <c r="P12" s="90"/>
      <c r="Q12" s="90"/>
      <c r="R12" s="90"/>
      <c r="S12" s="90"/>
      <c r="T12" s="90"/>
      <c r="U12" s="84" t="s">
        <v>22</v>
      </c>
      <c r="V12" s="73" t="s">
        <v>23</v>
      </c>
      <c r="W12" s="73" t="s">
        <v>35</v>
      </c>
      <c r="X12" s="73" t="s">
        <v>25</v>
      </c>
      <c r="Y12" s="73" t="s">
        <v>24</v>
      </c>
      <c r="Z12" s="3"/>
      <c r="AB12" s="6"/>
      <c r="AC12"/>
    </row>
    <row r="13" spans="2:29" ht="48.75" customHeight="1">
      <c r="B13" s="74"/>
      <c r="C13" s="81" t="s">
        <v>2</v>
      </c>
      <c r="D13" s="72" t="s">
        <v>3</v>
      </c>
      <c r="E13" s="72" t="s">
        <v>4</v>
      </c>
      <c r="F13" s="72" t="s">
        <v>5</v>
      </c>
      <c r="G13" s="72" t="s">
        <v>8</v>
      </c>
      <c r="H13" s="72" t="s">
        <v>9</v>
      </c>
      <c r="I13" s="72" t="s">
        <v>10</v>
      </c>
      <c r="J13" s="72" t="s">
        <v>11</v>
      </c>
      <c r="K13" s="72" t="s">
        <v>12</v>
      </c>
      <c r="L13" s="72" t="s">
        <v>13</v>
      </c>
      <c r="M13" s="73" t="s">
        <v>14</v>
      </c>
      <c r="N13" s="73" t="s">
        <v>15</v>
      </c>
      <c r="O13" s="73" t="s">
        <v>7</v>
      </c>
      <c r="P13" s="73" t="s">
        <v>19</v>
      </c>
      <c r="Q13" s="73" t="s">
        <v>33</v>
      </c>
      <c r="R13" s="73" t="s">
        <v>20</v>
      </c>
      <c r="S13" s="73" t="s">
        <v>34</v>
      </c>
      <c r="T13" s="73" t="s">
        <v>21</v>
      </c>
      <c r="U13" s="85"/>
      <c r="V13" s="74"/>
      <c r="W13" s="74"/>
      <c r="X13" s="74"/>
      <c r="Y13" s="74"/>
      <c r="Z13" s="3"/>
      <c r="AB13" s="6"/>
      <c r="AC13"/>
    </row>
    <row r="14" spans="2:29" ht="15.75" customHeight="1">
      <c r="B14" s="74"/>
      <c r="C14" s="81"/>
      <c r="D14" s="72"/>
      <c r="E14" s="72"/>
      <c r="F14" s="72"/>
      <c r="G14" s="72"/>
      <c r="H14" s="72"/>
      <c r="I14" s="72"/>
      <c r="J14" s="72"/>
      <c r="K14" s="72"/>
      <c r="L14" s="72"/>
      <c r="M14" s="74"/>
      <c r="N14" s="74"/>
      <c r="O14" s="74"/>
      <c r="P14" s="74"/>
      <c r="Q14" s="74"/>
      <c r="R14" s="74"/>
      <c r="S14" s="74"/>
      <c r="T14" s="74"/>
      <c r="U14" s="85"/>
      <c r="V14" s="74"/>
      <c r="W14" s="74"/>
      <c r="X14" s="74"/>
      <c r="Y14" s="74"/>
      <c r="Z14" s="3"/>
      <c r="AB14" s="6"/>
      <c r="AC14"/>
    </row>
    <row r="15" spans="2:29" ht="30" customHeight="1">
      <c r="B15" s="77"/>
      <c r="C15" s="81"/>
      <c r="D15" s="72"/>
      <c r="E15" s="72"/>
      <c r="F15" s="72"/>
      <c r="G15" s="72"/>
      <c r="H15" s="72"/>
      <c r="I15" s="72"/>
      <c r="J15" s="72"/>
      <c r="K15" s="72"/>
      <c r="L15" s="72"/>
      <c r="M15" s="75"/>
      <c r="N15" s="75"/>
      <c r="O15" s="75"/>
      <c r="P15" s="75"/>
      <c r="Q15" s="75"/>
      <c r="R15" s="75"/>
      <c r="S15" s="75"/>
      <c r="T15" s="75"/>
      <c r="U15" s="86"/>
      <c r="V15" s="75"/>
      <c r="W15" s="75"/>
      <c r="X15" s="75"/>
      <c r="Y15" s="75"/>
      <c r="Z15" s="3"/>
      <c r="AB15" s="6"/>
      <c r="AC15"/>
    </row>
    <row r="16" spans="2:29" ht="12" customHeight="1">
      <c r="B16" s="102">
        <v>1</v>
      </c>
      <c r="C16" s="64"/>
      <c r="D16" s="63"/>
      <c r="E16" s="63"/>
      <c r="F16" s="63"/>
      <c r="G16" s="63"/>
      <c r="H16" s="63"/>
      <c r="I16" s="63"/>
      <c r="J16" s="63"/>
      <c r="K16" s="63"/>
      <c r="L16" s="63"/>
      <c r="M16" s="62"/>
      <c r="N16" s="62"/>
      <c r="O16" s="62"/>
      <c r="P16" s="62"/>
      <c r="Q16" s="62"/>
      <c r="R16" s="62"/>
      <c r="S16" s="62"/>
      <c r="T16" s="62"/>
      <c r="U16" s="65"/>
      <c r="V16" s="62"/>
      <c r="W16" s="62"/>
      <c r="X16" s="62"/>
      <c r="Y16" s="62"/>
      <c r="Z16" s="3"/>
      <c r="AB16" s="6"/>
      <c r="AC16"/>
    </row>
    <row r="17" spans="2:29" ht="12" customHeight="1">
      <c r="B17" s="102">
        <v>2</v>
      </c>
      <c r="C17" s="64"/>
      <c r="D17" s="63"/>
      <c r="E17" s="63"/>
      <c r="F17" s="63"/>
      <c r="G17" s="63"/>
      <c r="H17" s="63"/>
      <c r="I17" s="63"/>
      <c r="J17" s="63"/>
      <c r="K17" s="63"/>
      <c r="L17" s="63"/>
      <c r="M17" s="62"/>
      <c r="N17" s="62"/>
      <c r="O17" s="62"/>
      <c r="P17" s="62"/>
      <c r="Q17" s="62"/>
      <c r="R17" s="62"/>
      <c r="S17" s="62"/>
      <c r="T17" s="62"/>
      <c r="U17" s="65"/>
      <c r="V17" s="62"/>
      <c r="W17" s="62"/>
      <c r="X17" s="62"/>
      <c r="Y17" s="62"/>
      <c r="Z17" s="3"/>
      <c r="AB17" s="6"/>
      <c r="AC17"/>
    </row>
    <row r="18" spans="2:29" ht="12" customHeight="1">
      <c r="B18" s="102">
        <v>3</v>
      </c>
      <c r="C18" s="64"/>
      <c r="D18" s="63"/>
      <c r="E18" s="63"/>
      <c r="F18" s="63"/>
      <c r="G18" s="63"/>
      <c r="H18" s="63"/>
      <c r="I18" s="63"/>
      <c r="J18" s="63"/>
      <c r="K18" s="63"/>
      <c r="L18" s="63"/>
      <c r="M18" s="62"/>
      <c r="N18" s="62"/>
      <c r="O18" s="62"/>
      <c r="P18" s="62"/>
      <c r="Q18" s="62"/>
      <c r="R18" s="62"/>
      <c r="S18" s="62"/>
      <c r="T18" s="62"/>
      <c r="U18" s="65"/>
      <c r="V18" s="62"/>
      <c r="W18" s="62"/>
      <c r="X18" s="62"/>
      <c r="Y18" s="62"/>
      <c r="Z18" s="3"/>
      <c r="AB18" s="6"/>
      <c r="AC18"/>
    </row>
    <row r="19" spans="2:28" s="59" customFormat="1" ht="12.75">
      <c r="B19" s="49">
        <v>4</v>
      </c>
      <c r="C19" s="50">
        <v>94.0959</v>
      </c>
      <c r="D19" s="50">
        <v>2.6192</v>
      </c>
      <c r="E19" s="50">
        <v>0.6208</v>
      </c>
      <c r="F19" s="50">
        <v>0.0754</v>
      </c>
      <c r="G19" s="50">
        <v>0.1038</v>
      </c>
      <c r="H19" s="50">
        <v>0.003</v>
      </c>
      <c r="I19" s="50">
        <v>0.0202</v>
      </c>
      <c r="J19" s="50">
        <v>0.0172</v>
      </c>
      <c r="K19" s="50">
        <v>0.0357</v>
      </c>
      <c r="L19" s="50">
        <v>0.0105</v>
      </c>
      <c r="M19" s="50">
        <v>2.2159</v>
      </c>
      <c r="N19" s="50">
        <v>0.1824</v>
      </c>
      <c r="O19" s="50">
        <v>0.7069</v>
      </c>
      <c r="P19" s="51">
        <v>33.86</v>
      </c>
      <c r="Q19" s="52">
        <v>8087</v>
      </c>
      <c r="R19" s="51">
        <v>37.52</v>
      </c>
      <c r="S19" s="53">
        <v>8962</v>
      </c>
      <c r="T19" s="51">
        <v>48.9</v>
      </c>
      <c r="U19" s="53"/>
      <c r="V19" s="53"/>
      <c r="W19" s="57"/>
      <c r="X19" s="58"/>
      <c r="Y19" s="50"/>
      <c r="AA19" s="60">
        <f>SUM(C19:N19)</f>
        <v>100.00000000000003</v>
      </c>
      <c r="AB19" s="61"/>
    </row>
    <row r="20" spans="2:29" ht="14.25" customHeight="1" hidden="1">
      <c r="B20" s="7">
        <v>31</v>
      </c>
      <c r="C20" s="12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9"/>
      <c r="U20" s="10"/>
      <c r="V20" s="10"/>
      <c r="W20" s="10"/>
      <c r="X20" s="10"/>
      <c r="Y20" s="11"/>
      <c r="AA20" s="4">
        <f>SUM(D20:N20,P20)</f>
        <v>0</v>
      </c>
      <c r="AB20" s="5"/>
      <c r="AC20"/>
    </row>
    <row r="21" spans="2:29" ht="14.25" customHeight="1">
      <c r="B21" s="7">
        <v>5</v>
      </c>
      <c r="C21" s="12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9"/>
      <c r="U21" s="10"/>
      <c r="V21" s="10"/>
      <c r="W21" s="10"/>
      <c r="X21" s="10"/>
      <c r="Y21" s="11"/>
      <c r="AA21" s="4"/>
      <c r="AB21" s="5"/>
      <c r="AC21"/>
    </row>
    <row r="22" spans="2:29" ht="14.25" customHeight="1">
      <c r="B22" s="7">
        <v>6</v>
      </c>
      <c r="C22" s="12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9"/>
      <c r="U22" s="10"/>
      <c r="V22" s="10"/>
      <c r="W22" s="10"/>
      <c r="X22" s="10"/>
      <c r="Y22" s="11"/>
      <c r="AA22" s="4"/>
      <c r="AB22" s="5"/>
      <c r="AC22"/>
    </row>
    <row r="23" spans="2:29" ht="14.25" customHeight="1">
      <c r="B23" s="7">
        <v>7</v>
      </c>
      <c r="C23" s="12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9"/>
      <c r="U23" s="10"/>
      <c r="V23" s="10"/>
      <c r="W23" s="10"/>
      <c r="X23" s="10"/>
      <c r="Y23" s="11"/>
      <c r="AA23" s="4"/>
      <c r="AB23" s="5"/>
      <c r="AC23"/>
    </row>
    <row r="24" spans="2:29" ht="14.25" customHeight="1">
      <c r="B24" s="7">
        <v>8</v>
      </c>
      <c r="C24" s="1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9"/>
      <c r="U24" s="10"/>
      <c r="V24" s="10"/>
      <c r="W24" s="10"/>
      <c r="X24" s="10"/>
      <c r="Y24" s="11"/>
      <c r="AA24" s="4"/>
      <c r="AB24" s="5"/>
      <c r="AC24"/>
    </row>
    <row r="25" spans="2:29" ht="14.25" customHeight="1">
      <c r="B25" s="7">
        <v>9</v>
      </c>
      <c r="C25" s="12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9"/>
      <c r="U25" s="10"/>
      <c r="V25" s="10"/>
      <c r="W25" s="10"/>
      <c r="X25" s="10"/>
      <c r="Y25" s="11"/>
      <c r="AA25" s="4"/>
      <c r="AB25" s="5"/>
      <c r="AC25"/>
    </row>
    <row r="26" spans="2:29" ht="14.25" customHeight="1">
      <c r="B26" s="7">
        <v>10</v>
      </c>
      <c r="C26" s="12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9"/>
      <c r="U26" s="10"/>
      <c r="V26" s="10"/>
      <c r="W26" s="10"/>
      <c r="X26" s="10"/>
      <c r="Y26" s="11"/>
      <c r="AA26" s="4"/>
      <c r="AB26" s="5"/>
      <c r="AC26"/>
    </row>
    <row r="27" spans="2:29" ht="14.25" customHeight="1">
      <c r="B27" s="7">
        <v>11</v>
      </c>
      <c r="C27" s="12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9"/>
      <c r="U27" s="10"/>
      <c r="V27" s="10"/>
      <c r="W27" s="10"/>
      <c r="X27" s="10"/>
      <c r="Y27" s="11"/>
      <c r="AA27" s="4"/>
      <c r="AB27" s="5"/>
      <c r="AC27"/>
    </row>
    <row r="28" spans="2:29" ht="14.25" customHeight="1">
      <c r="B28" s="7">
        <v>12</v>
      </c>
      <c r="C28" s="12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9"/>
      <c r="U28" s="10"/>
      <c r="V28" s="10"/>
      <c r="W28" s="10"/>
      <c r="X28" s="10"/>
      <c r="Y28" s="11"/>
      <c r="AA28" s="4"/>
      <c r="AB28" s="5"/>
      <c r="AC28"/>
    </row>
    <row r="29" spans="2:29" ht="14.25" customHeight="1">
      <c r="B29" s="7">
        <v>13</v>
      </c>
      <c r="C29" s="12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9"/>
      <c r="U29" s="10"/>
      <c r="V29" s="10"/>
      <c r="W29" s="10"/>
      <c r="X29" s="10"/>
      <c r="Y29" s="11"/>
      <c r="AA29" s="4"/>
      <c r="AB29" s="5"/>
      <c r="AC29"/>
    </row>
    <row r="30" spans="2:29" ht="14.25" customHeight="1">
      <c r="B30" s="7">
        <v>14</v>
      </c>
      <c r="C30" s="12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9"/>
      <c r="U30" s="10"/>
      <c r="V30" s="10"/>
      <c r="W30" s="10"/>
      <c r="X30" s="10"/>
      <c r="Y30" s="11"/>
      <c r="AA30" s="4"/>
      <c r="AB30" s="5"/>
      <c r="AC30"/>
    </row>
    <row r="31" spans="2:29" ht="14.25" customHeight="1">
      <c r="B31" s="7">
        <v>15</v>
      </c>
      <c r="C31" s="12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9"/>
      <c r="U31" s="10"/>
      <c r="V31" s="10"/>
      <c r="W31" s="10"/>
      <c r="X31" s="10"/>
      <c r="Y31" s="11"/>
      <c r="AA31" s="4"/>
      <c r="AB31" s="5"/>
      <c r="AC31"/>
    </row>
    <row r="32" spans="2:29" ht="14.25" customHeight="1">
      <c r="B32" s="7">
        <v>16</v>
      </c>
      <c r="C32" s="12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9"/>
      <c r="U32" s="10"/>
      <c r="V32" s="10"/>
      <c r="W32" s="10"/>
      <c r="X32" s="10"/>
      <c r="Y32" s="11"/>
      <c r="AA32" s="4"/>
      <c r="AB32" s="5"/>
      <c r="AC32"/>
    </row>
    <row r="33" spans="2:29" ht="14.25" customHeight="1">
      <c r="B33" s="7">
        <v>17</v>
      </c>
      <c r="C33" s="12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9"/>
      <c r="U33" s="10"/>
      <c r="V33" s="10"/>
      <c r="W33" s="10"/>
      <c r="X33" s="10"/>
      <c r="Y33" s="11"/>
      <c r="AA33" s="4"/>
      <c r="AB33" s="5"/>
      <c r="AC33"/>
    </row>
    <row r="34" spans="2:29" ht="14.25" customHeight="1">
      <c r="B34" s="7">
        <v>18</v>
      </c>
      <c r="C34" s="12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9"/>
      <c r="U34" s="10"/>
      <c r="V34" s="10"/>
      <c r="W34" s="10"/>
      <c r="X34" s="10"/>
      <c r="Y34" s="11"/>
      <c r="AA34" s="4"/>
      <c r="AB34" s="5"/>
      <c r="AC34"/>
    </row>
    <row r="35" spans="2:29" ht="14.25" customHeight="1">
      <c r="B35" s="7">
        <v>19</v>
      </c>
      <c r="C35" s="12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9"/>
      <c r="U35" s="10"/>
      <c r="V35" s="10"/>
      <c r="W35" s="10"/>
      <c r="X35" s="10"/>
      <c r="Y35" s="11"/>
      <c r="AA35" s="4"/>
      <c r="AB35" s="5"/>
      <c r="AC35"/>
    </row>
    <row r="36" spans="2:29" ht="14.25" customHeight="1">
      <c r="B36" s="7">
        <v>20</v>
      </c>
      <c r="C36" s="12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9"/>
      <c r="U36" s="10"/>
      <c r="V36" s="10"/>
      <c r="W36" s="10"/>
      <c r="X36" s="10"/>
      <c r="Y36" s="11"/>
      <c r="AA36" s="4"/>
      <c r="AB36" s="5"/>
      <c r="AC36"/>
    </row>
    <row r="37" spans="2:29" ht="14.25" customHeight="1">
      <c r="B37" s="7">
        <v>21</v>
      </c>
      <c r="C37" s="12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9"/>
      <c r="U37" s="10"/>
      <c r="V37" s="10"/>
      <c r="W37" s="10"/>
      <c r="X37" s="10"/>
      <c r="Y37" s="11"/>
      <c r="AA37" s="4"/>
      <c r="AB37" s="5"/>
      <c r="AC37"/>
    </row>
    <row r="38" spans="2:29" ht="14.25" customHeight="1">
      <c r="B38" s="7">
        <v>22</v>
      </c>
      <c r="C38" s="12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9"/>
      <c r="U38" s="10"/>
      <c r="V38" s="10"/>
      <c r="W38" s="10"/>
      <c r="X38" s="10"/>
      <c r="Y38" s="11"/>
      <c r="AA38" s="4"/>
      <c r="AB38" s="5"/>
      <c r="AC38"/>
    </row>
    <row r="39" spans="2:29" ht="14.25" customHeight="1">
      <c r="B39" s="7">
        <v>23</v>
      </c>
      <c r="C39" s="12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9"/>
      <c r="U39" s="10"/>
      <c r="V39" s="10"/>
      <c r="W39" s="10"/>
      <c r="X39" s="10"/>
      <c r="Y39" s="11"/>
      <c r="AA39" s="4"/>
      <c r="AB39" s="5"/>
      <c r="AC39"/>
    </row>
    <row r="40" spans="2:29" ht="14.25" customHeight="1">
      <c r="B40" s="7">
        <v>24</v>
      </c>
      <c r="C40" s="12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9"/>
      <c r="U40" s="10"/>
      <c r="V40" s="10"/>
      <c r="W40" s="10"/>
      <c r="X40" s="10"/>
      <c r="Y40" s="11"/>
      <c r="AA40" s="4"/>
      <c r="AB40" s="5"/>
      <c r="AC40"/>
    </row>
    <row r="41" spans="2:29" ht="14.25" customHeight="1">
      <c r="B41" s="7">
        <v>25</v>
      </c>
      <c r="C41" s="12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9"/>
      <c r="U41" s="10"/>
      <c r="V41" s="10"/>
      <c r="W41" s="10"/>
      <c r="X41" s="10"/>
      <c r="Y41" s="11"/>
      <c r="AA41" s="4"/>
      <c r="AB41" s="5"/>
      <c r="AC41"/>
    </row>
    <row r="42" spans="2:29" ht="14.25" customHeight="1">
      <c r="B42" s="7">
        <v>26</v>
      </c>
      <c r="C42" s="12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9"/>
      <c r="U42" s="10"/>
      <c r="V42" s="10"/>
      <c r="W42" s="10"/>
      <c r="X42" s="10"/>
      <c r="Y42" s="11"/>
      <c r="AA42" s="4"/>
      <c r="AB42" s="5"/>
      <c r="AC42"/>
    </row>
    <row r="43" spans="2:29" ht="14.25" customHeight="1">
      <c r="B43" s="7">
        <v>27</v>
      </c>
      <c r="C43" s="12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9"/>
      <c r="U43" s="10"/>
      <c r="V43" s="10"/>
      <c r="W43" s="10"/>
      <c r="X43" s="10"/>
      <c r="Y43" s="11"/>
      <c r="AA43" s="4"/>
      <c r="AB43" s="5"/>
      <c r="AC43"/>
    </row>
    <row r="44" spans="2:29" ht="14.25" customHeight="1">
      <c r="B44" s="7">
        <v>28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/>
      <c r="AB44" s="5"/>
      <c r="AC44"/>
    </row>
    <row r="45" spans="2:29" ht="14.25" customHeight="1">
      <c r="B45" s="7">
        <v>29</v>
      </c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9"/>
      <c r="U45" s="10"/>
      <c r="V45" s="10"/>
      <c r="W45" s="10"/>
      <c r="X45" s="10"/>
      <c r="Y45" s="11"/>
      <c r="AA45" s="4"/>
      <c r="AB45" s="5"/>
      <c r="AC45"/>
    </row>
    <row r="46" spans="2:29" ht="14.25" customHeight="1">
      <c r="B46" s="7">
        <v>30</v>
      </c>
      <c r="C46" s="12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9"/>
      <c r="U46" s="10"/>
      <c r="V46" s="10"/>
      <c r="W46" s="10"/>
      <c r="X46" s="10"/>
      <c r="Y46" s="11"/>
      <c r="AA46" s="4"/>
      <c r="AB46" s="5"/>
      <c r="AC46"/>
    </row>
    <row r="47" spans="3:29" ht="12.75"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AA47" s="4"/>
      <c r="AB47" s="5"/>
      <c r="AC47"/>
    </row>
    <row r="48" spans="3:4" ht="12.75">
      <c r="C48" s="1"/>
      <c r="D48" s="1"/>
    </row>
    <row r="49" spans="3:25" ht="15">
      <c r="C49" s="13" t="s">
        <v>49</v>
      </c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 t="s">
        <v>50</v>
      </c>
      <c r="Q49" s="14"/>
      <c r="R49" s="14"/>
      <c r="S49" s="14"/>
      <c r="T49" s="54"/>
      <c r="U49" s="55"/>
      <c r="V49" s="55"/>
      <c r="W49" s="87">
        <v>42490</v>
      </c>
      <c r="X49" s="88"/>
      <c r="Y49" s="15"/>
    </row>
    <row r="50" spans="3:24" ht="12.75">
      <c r="C50" s="1"/>
      <c r="D50" s="1" t="s">
        <v>27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2"/>
      <c r="P50" s="17" t="s">
        <v>29</v>
      </c>
      <c r="Q50" s="17"/>
      <c r="R50" s="56"/>
      <c r="S50" s="56"/>
      <c r="T50" s="2"/>
      <c r="U50" s="16" t="s">
        <v>0</v>
      </c>
      <c r="V50" s="56"/>
      <c r="W50" s="2"/>
      <c r="X50" s="16" t="s">
        <v>16</v>
      </c>
    </row>
    <row r="51" spans="3:25" ht="18" customHeight="1">
      <c r="C51" s="13" t="s">
        <v>51</v>
      </c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 t="s">
        <v>1</v>
      </c>
      <c r="P51" s="14" t="s">
        <v>52</v>
      </c>
      <c r="Q51" s="14"/>
      <c r="R51" s="14"/>
      <c r="S51" s="14"/>
      <c r="T51" s="14"/>
      <c r="U51" s="55"/>
      <c r="V51" s="55"/>
      <c r="W51" s="87">
        <v>42490</v>
      </c>
      <c r="X51" s="88"/>
      <c r="Y51" s="14"/>
    </row>
    <row r="52" spans="3:24" ht="12.75">
      <c r="C52" s="1"/>
      <c r="D52" s="1" t="s">
        <v>28</v>
      </c>
      <c r="O52" s="2"/>
      <c r="P52" s="16" t="s">
        <v>29</v>
      </c>
      <c r="Q52" s="16"/>
      <c r="T52" s="2"/>
      <c r="U52" s="16" t="s">
        <v>0</v>
      </c>
      <c r="W52" s="2"/>
      <c r="X52" t="s">
        <v>16</v>
      </c>
    </row>
  </sheetData>
  <sheetProtection/>
  <mergeCells count="34">
    <mergeCell ref="W51:X51"/>
    <mergeCell ref="C12:N12"/>
    <mergeCell ref="T13:T15"/>
    <mergeCell ref="O12:T12"/>
    <mergeCell ref="V12:V15"/>
    <mergeCell ref="W49:X49"/>
    <mergeCell ref="C47:Y47"/>
    <mergeCell ref="C13:C15"/>
    <mergeCell ref="C6:AA6"/>
    <mergeCell ref="Y12:Y15"/>
    <mergeCell ref="U12:U15"/>
    <mergeCell ref="D13:D15"/>
    <mergeCell ref="G13:G15"/>
    <mergeCell ref="M13:M15"/>
    <mergeCell ref="S13:S15"/>
    <mergeCell ref="N13:N15"/>
    <mergeCell ref="B7:Y7"/>
    <mergeCell ref="B12:B15"/>
    <mergeCell ref="B8:Y8"/>
    <mergeCell ref="B9:Y9"/>
    <mergeCell ref="K13:K15"/>
    <mergeCell ref="J13:J15"/>
    <mergeCell ref="W12:W15"/>
    <mergeCell ref="X12:X15"/>
    <mergeCell ref="H13:H15"/>
    <mergeCell ref="O13:O15"/>
    <mergeCell ref="B10:Y10"/>
    <mergeCell ref="E13:E15"/>
    <mergeCell ref="F13:F15"/>
    <mergeCell ref="Q13:Q15"/>
    <mergeCell ref="I13:I15"/>
    <mergeCell ref="L13:L15"/>
    <mergeCell ref="P13:P15"/>
    <mergeCell ref="R13:R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tabSelected="1" view="pageBreakPreview" zoomScaleSheetLayoutView="100" workbookViewId="0" topLeftCell="O25">
      <selection activeCell="X42" sqref="X42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66" t="s">
        <v>30</v>
      </c>
      <c r="C1" s="66"/>
      <c r="D1" s="66"/>
      <c r="E1" s="66"/>
      <c r="F1" s="40"/>
      <c r="G1" s="40"/>
      <c r="H1" s="40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2:24" ht="12.75">
      <c r="B2" s="66" t="s">
        <v>31</v>
      </c>
      <c r="C2" s="66"/>
      <c r="D2" s="66"/>
      <c r="E2" s="66"/>
      <c r="F2" s="40"/>
      <c r="G2" s="40"/>
      <c r="H2" s="40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2:25" ht="12.75">
      <c r="B3" s="67" t="s">
        <v>55</v>
      </c>
      <c r="C3" s="67"/>
      <c r="D3" s="67"/>
      <c r="E3" s="66"/>
      <c r="F3" s="40"/>
      <c r="G3" s="40"/>
      <c r="H3" s="40"/>
      <c r="I3" s="37"/>
      <c r="J3" s="41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3"/>
    </row>
    <row r="4" spans="2:25" ht="12.75">
      <c r="B4" s="40"/>
      <c r="C4" s="40"/>
      <c r="D4" s="40"/>
      <c r="E4" s="40"/>
      <c r="F4" s="40"/>
      <c r="G4" s="40"/>
      <c r="H4" s="40"/>
      <c r="I4" s="37"/>
      <c r="J4" s="41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3"/>
    </row>
    <row r="5" spans="3:26" s="56" customFormat="1" ht="15">
      <c r="C5" s="101" t="s">
        <v>36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22"/>
      <c r="Z5" s="69"/>
    </row>
    <row r="6" spans="2:29" s="47" customFormat="1" ht="18.75" customHeight="1">
      <c r="B6" s="76" t="s">
        <v>53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AC6" s="48"/>
    </row>
    <row r="7" spans="2:29" s="47" customFormat="1" ht="19.5" customHeight="1">
      <c r="B7" s="78" t="s">
        <v>54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AC7" s="48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73" t="s">
        <v>26</v>
      </c>
      <c r="C9" s="89" t="s">
        <v>41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5" t="s">
        <v>42</v>
      </c>
      <c r="X9" s="96" t="s">
        <v>44</v>
      </c>
      <c r="Y9" s="24"/>
      <c r="Z9"/>
    </row>
    <row r="10" spans="2:26" ht="48.75" customHeight="1">
      <c r="B10" s="74"/>
      <c r="C10" s="81" t="s">
        <v>62</v>
      </c>
      <c r="D10" s="72"/>
      <c r="E10" s="72"/>
      <c r="F10" s="72"/>
      <c r="G10" s="72"/>
      <c r="H10" s="72"/>
      <c r="I10" s="72"/>
      <c r="J10" s="72"/>
      <c r="K10" s="72"/>
      <c r="L10" s="72"/>
      <c r="M10" s="73"/>
      <c r="N10" s="73"/>
      <c r="O10" s="73"/>
      <c r="P10" s="73"/>
      <c r="Q10" s="73"/>
      <c r="R10" s="73"/>
      <c r="S10" s="73"/>
      <c r="T10" s="73"/>
      <c r="U10" s="73"/>
      <c r="V10" s="92"/>
      <c r="W10" s="95"/>
      <c r="X10" s="97"/>
      <c r="Y10" s="24"/>
      <c r="Z10"/>
    </row>
    <row r="11" spans="2:26" ht="15.75" customHeight="1">
      <c r="B11" s="74"/>
      <c r="C11" s="81"/>
      <c r="D11" s="72"/>
      <c r="E11" s="72"/>
      <c r="F11" s="72"/>
      <c r="G11" s="72"/>
      <c r="H11" s="72"/>
      <c r="I11" s="72"/>
      <c r="J11" s="72"/>
      <c r="K11" s="72"/>
      <c r="L11" s="72"/>
      <c r="M11" s="74"/>
      <c r="N11" s="74"/>
      <c r="O11" s="74"/>
      <c r="P11" s="74"/>
      <c r="Q11" s="74"/>
      <c r="R11" s="74"/>
      <c r="S11" s="74"/>
      <c r="T11" s="74"/>
      <c r="U11" s="74"/>
      <c r="V11" s="93"/>
      <c r="W11" s="95"/>
      <c r="X11" s="97"/>
      <c r="Y11" s="24"/>
      <c r="Z11"/>
    </row>
    <row r="12" spans="2:26" ht="30" customHeight="1">
      <c r="B12" s="77"/>
      <c r="C12" s="81"/>
      <c r="D12" s="72"/>
      <c r="E12" s="72"/>
      <c r="F12" s="72"/>
      <c r="G12" s="72"/>
      <c r="H12" s="72"/>
      <c r="I12" s="72"/>
      <c r="J12" s="72"/>
      <c r="K12" s="72"/>
      <c r="L12" s="72"/>
      <c r="M12" s="75"/>
      <c r="N12" s="75"/>
      <c r="O12" s="75"/>
      <c r="P12" s="75"/>
      <c r="Q12" s="75"/>
      <c r="R12" s="75"/>
      <c r="S12" s="75"/>
      <c r="T12" s="75"/>
      <c r="U12" s="75"/>
      <c r="V12" s="94"/>
      <c r="W12" s="95"/>
      <c r="X12" s="98"/>
      <c r="Y12" s="24"/>
      <c r="Z12"/>
    </row>
    <row r="13" spans="2:27" ht="15.75" customHeight="1">
      <c r="B13" s="18">
        <v>1</v>
      </c>
      <c r="C13" s="68">
        <v>15978.59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33">
        <f>SUM(C13:V13)</f>
        <v>15978.59</v>
      </c>
      <c r="X13" s="44">
        <v>34.07</v>
      </c>
      <c r="Y13" s="25"/>
      <c r="Z13" s="100" t="s">
        <v>45</v>
      </c>
      <c r="AA13" s="100"/>
    </row>
    <row r="14" spans="2:27" ht="15.75">
      <c r="B14" s="18">
        <v>2</v>
      </c>
      <c r="C14" s="68">
        <v>18498.09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33">
        <f aca="true" t="shared" si="0" ref="W14:W42">SUM(C14:V14)</f>
        <v>18498.09</v>
      </c>
      <c r="X14" s="44">
        <f>IF(Паспорт!P17&gt;0,Паспорт!P17,X13)</f>
        <v>34.07</v>
      </c>
      <c r="Y14" s="25"/>
      <c r="Z14" s="100"/>
      <c r="AA14" s="100"/>
    </row>
    <row r="15" spans="2:27" ht="15.75">
      <c r="B15" s="18">
        <v>3</v>
      </c>
      <c r="C15" s="68">
        <v>19546.78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33">
        <f t="shared" si="0"/>
        <v>19546.78</v>
      </c>
      <c r="X15" s="44">
        <f>IF(Паспорт!P18&gt;0,Паспорт!P18,X14)</f>
        <v>34.07</v>
      </c>
      <c r="Y15" s="25"/>
      <c r="Z15" s="100"/>
      <c r="AA15" s="100"/>
    </row>
    <row r="16" spans="2:27" ht="15.75">
      <c r="B16" s="18">
        <v>4</v>
      </c>
      <c r="C16" s="68">
        <v>19702.78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33">
        <f t="shared" si="0"/>
        <v>19702.78</v>
      </c>
      <c r="X16" s="44">
        <f>IF(Паспорт!P19&gt;0,Паспорт!P19,X15)</f>
        <v>33.86</v>
      </c>
      <c r="Y16" s="25"/>
      <c r="Z16" s="100"/>
      <c r="AA16" s="100"/>
    </row>
    <row r="17" spans="2:27" ht="15.75">
      <c r="B17" s="18">
        <v>5</v>
      </c>
      <c r="C17" s="68">
        <v>15924.07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33">
        <f t="shared" si="0"/>
        <v>15924.07</v>
      </c>
      <c r="X17" s="44">
        <f>IF(Паспорт!P20&gt;0,Паспорт!P20,X16)</f>
        <v>33.86</v>
      </c>
      <c r="Y17" s="25"/>
      <c r="Z17" s="100"/>
      <c r="AA17" s="100"/>
    </row>
    <row r="18" spans="2:27" ht="15.75" customHeight="1">
      <c r="B18" s="18">
        <v>6</v>
      </c>
      <c r="C18" s="68">
        <v>14719.15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33">
        <f t="shared" si="0"/>
        <v>14719.15</v>
      </c>
      <c r="X18" s="44">
        <f>IF(Паспорт!P21&gt;0,Паспорт!P21,X17)</f>
        <v>33.86</v>
      </c>
      <c r="Y18" s="25"/>
      <c r="Z18" s="100"/>
      <c r="AA18" s="100"/>
    </row>
    <row r="19" spans="2:27" ht="15.75">
      <c r="B19" s="18">
        <v>7</v>
      </c>
      <c r="C19" s="68">
        <v>15020.49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33">
        <f t="shared" si="0"/>
        <v>15020.49</v>
      </c>
      <c r="X19" s="44">
        <f>IF(Паспорт!P22&gt;0,Паспорт!P22,X18)</f>
        <v>33.86</v>
      </c>
      <c r="Y19" s="25"/>
      <c r="Z19" s="100"/>
      <c r="AA19" s="100"/>
    </row>
    <row r="20" spans="2:27" ht="15.75">
      <c r="B20" s="18">
        <v>8</v>
      </c>
      <c r="C20" s="68">
        <v>13029.8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33">
        <f t="shared" si="0"/>
        <v>13029.8</v>
      </c>
      <c r="X20" s="44">
        <f>IF(Паспорт!P23&gt;0,Паспорт!P23,X19)</f>
        <v>33.86</v>
      </c>
      <c r="Y20" s="25"/>
      <c r="Z20" s="100"/>
      <c r="AA20" s="100"/>
    </row>
    <row r="21" spans="2:26" ht="15" customHeight="1">
      <c r="B21" s="18">
        <v>9</v>
      </c>
      <c r="C21" s="68">
        <v>11323.7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33">
        <f t="shared" si="0"/>
        <v>11323.7</v>
      </c>
      <c r="X21" s="44">
        <f>IF(Паспорт!P24&gt;0,Паспорт!P24,X20)</f>
        <v>33.86</v>
      </c>
      <c r="Y21" s="25"/>
      <c r="Z21" s="31"/>
    </row>
    <row r="22" spans="2:26" ht="15.75">
      <c r="B22" s="18">
        <v>10</v>
      </c>
      <c r="C22" s="68">
        <v>11269.37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33">
        <f t="shared" si="0"/>
        <v>11269.37</v>
      </c>
      <c r="X22" s="44">
        <f>IF(Паспорт!P25&gt;0,Паспорт!P25,X21)</f>
        <v>33.86</v>
      </c>
      <c r="Y22" s="25"/>
      <c r="Z22" s="31"/>
    </row>
    <row r="23" spans="2:26" ht="15.75">
      <c r="B23" s="18">
        <v>11</v>
      </c>
      <c r="C23" s="68">
        <v>9992.7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33">
        <f t="shared" si="0"/>
        <v>9992.7</v>
      </c>
      <c r="X23" s="44">
        <f>IF(Паспорт!P26&gt;0,Паспорт!P26,X22)</f>
        <v>33.86</v>
      </c>
      <c r="Y23" s="25"/>
      <c r="Z23" s="31"/>
    </row>
    <row r="24" spans="2:26" ht="15.75">
      <c r="B24" s="18">
        <v>12</v>
      </c>
      <c r="C24" s="68">
        <v>9279.44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33">
        <f t="shared" si="0"/>
        <v>9279.44</v>
      </c>
      <c r="X24" s="44">
        <f>IF(Паспорт!P27&gt;0,Паспорт!P27,X23)</f>
        <v>33.86</v>
      </c>
      <c r="Y24" s="25"/>
      <c r="Z24" s="31"/>
    </row>
    <row r="25" spans="2:26" ht="15.75">
      <c r="B25" s="18">
        <v>13</v>
      </c>
      <c r="C25" s="68">
        <v>8890.35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33">
        <f t="shared" si="0"/>
        <v>8890.35</v>
      </c>
      <c r="X25" s="44">
        <f>IF(Паспорт!P28&gt;0,Паспорт!P28,X24)</f>
        <v>33.86</v>
      </c>
      <c r="Y25" s="25"/>
      <c r="Z25" s="31"/>
    </row>
    <row r="26" spans="2:26" ht="15.75">
      <c r="B26" s="18">
        <v>14</v>
      </c>
      <c r="C26" s="68">
        <v>10651.22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33">
        <f t="shared" si="0"/>
        <v>10651.22</v>
      </c>
      <c r="X26" s="44">
        <f>IF(Паспорт!P29&gt;0,Паспорт!P29,X25)</f>
        <v>33.86</v>
      </c>
      <c r="Y26" s="25"/>
      <c r="Z26" s="31"/>
    </row>
    <row r="27" spans="2:26" ht="15.75">
      <c r="B27" s="18">
        <v>15</v>
      </c>
      <c r="C27" s="68">
        <v>12877.38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33">
        <f t="shared" si="0"/>
        <v>12877.38</v>
      </c>
      <c r="X27" s="44">
        <f>IF(Паспорт!P30&gt;0,Паспорт!P30,X26)</f>
        <v>33.86</v>
      </c>
      <c r="Y27" s="25"/>
      <c r="Z27" s="31"/>
    </row>
    <row r="28" spans="2:26" ht="15.75">
      <c r="B28" s="19">
        <v>16</v>
      </c>
      <c r="C28" s="68">
        <v>14127.94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33">
        <f t="shared" si="0"/>
        <v>14127.94</v>
      </c>
      <c r="X28" s="44">
        <f>IF(Паспорт!P31&gt;0,Паспорт!P31,X27)</f>
        <v>33.86</v>
      </c>
      <c r="Y28" s="25"/>
      <c r="Z28" s="31"/>
    </row>
    <row r="29" spans="2:26" ht="15.75">
      <c r="B29" s="19">
        <v>17</v>
      </c>
      <c r="C29" s="68">
        <v>11079.17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33">
        <f t="shared" si="0"/>
        <v>11079.17</v>
      </c>
      <c r="X29" s="44">
        <f>IF(Паспорт!P32&gt;0,Паспорт!P32,X28)</f>
        <v>33.86</v>
      </c>
      <c r="Y29" s="25"/>
      <c r="Z29" s="31"/>
    </row>
    <row r="30" spans="2:26" ht="15.75">
      <c r="B30" s="19">
        <v>18</v>
      </c>
      <c r="C30" s="68">
        <v>8836.06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33">
        <f t="shared" si="0"/>
        <v>8836.06</v>
      </c>
      <c r="X30" s="44">
        <f>IF(Паспорт!P33&gt;0,Паспорт!P33,X29)</f>
        <v>33.86</v>
      </c>
      <c r="Y30" s="25"/>
      <c r="Z30" s="31"/>
    </row>
    <row r="31" spans="2:26" ht="15.75">
      <c r="B31" s="19">
        <v>19</v>
      </c>
      <c r="C31" s="68">
        <v>9048.54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33">
        <f t="shared" si="0"/>
        <v>9048.54</v>
      </c>
      <c r="X31" s="44">
        <f>IF(Паспорт!P34&gt;0,Паспорт!P34,X30)</f>
        <v>33.86</v>
      </c>
      <c r="Y31" s="25"/>
      <c r="Z31" s="31"/>
    </row>
    <row r="32" spans="2:26" ht="15.75">
      <c r="B32" s="19">
        <v>20</v>
      </c>
      <c r="C32" s="68">
        <v>12691.55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33">
        <f t="shared" si="0"/>
        <v>12691.55</v>
      </c>
      <c r="X32" s="44">
        <f>IF(Паспорт!P35&gt;0,Паспорт!P35,X31)</f>
        <v>33.86</v>
      </c>
      <c r="Y32" s="25"/>
      <c r="Z32" s="31"/>
    </row>
    <row r="33" spans="2:26" ht="15.75">
      <c r="B33" s="19">
        <v>21</v>
      </c>
      <c r="C33" s="68">
        <v>17610.68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33">
        <f t="shared" si="0"/>
        <v>17610.68</v>
      </c>
      <c r="X33" s="44">
        <f>IF(Паспорт!P36&gt;0,Паспорт!P36,X32)</f>
        <v>33.86</v>
      </c>
      <c r="Y33" s="25"/>
      <c r="Z33" s="31"/>
    </row>
    <row r="34" spans="2:26" ht="15.75">
      <c r="B34" s="19">
        <v>22</v>
      </c>
      <c r="C34" s="68">
        <v>18242.11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33">
        <f t="shared" si="0"/>
        <v>18242.11</v>
      </c>
      <c r="X34" s="44">
        <f>IF(Паспорт!P37&gt;0,Паспорт!P37,X33)</f>
        <v>33.86</v>
      </c>
      <c r="Y34" s="25"/>
      <c r="Z34" s="31"/>
    </row>
    <row r="35" spans="2:26" ht="15.75">
      <c r="B35" s="19">
        <v>23</v>
      </c>
      <c r="C35" s="68">
        <v>15409.08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33">
        <f t="shared" si="0"/>
        <v>15409.08</v>
      </c>
      <c r="X35" s="44">
        <f>IF(Паспорт!P38&gt;0,Паспорт!P38,X34)</f>
        <v>33.86</v>
      </c>
      <c r="Y35" s="25"/>
      <c r="Z35" s="31"/>
    </row>
    <row r="36" spans="2:26" ht="15.75">
      <c r="B36" s="19">
        <v>24</v>
      </c>
      <c r="C36" s="68">
        <v>13693.79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33">
        <f t="shared" si="0"/>
        <v>13693.79</v>
      </c>
      <c r="X36" s="44">
        <f>IF(Паспорт!P39&gt;0,Паспорт!P39,X35)</f>
        <v>33.86</v>
      </c>
      <c r="Y36" s="25"/>
      <c r="Z36" s="31"/>
    </row>
    <row r="37" spans="2:26" ht="15.75">
      <c r="B37" s="19">
        <v>25</v>
      </c>
      <c r="C37" s="68">
        <v>14976.25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33">
        <f t="shared" si="0"/>
        <v>14976.25</v>
      </c>
      <c r="X37" s="44">
        <f>IF(Паспорт!P40&gt;0,Паспорт!P40,X36)</f>
        <v>33.86</v>
      </c>
      <c r="Y37" s="25"/>
      <c r="Z37" s="31"/>
    </row>
    <row r="38" spans="2:26" ht="15.75">
      <c r="B38" s="19">
        <v>26</v>
      </c>
      <c r="C38" s="68">
        <v>13370.59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33">
        <f t="shared" si="0"/>
        <v>13370.59</v>
      </c>
      <c r="X38" s="44">
        <f>IF(Паспорт!P41&gt;0,Паспорт!P41,X37)</f>
        <v>33.86</v>
      </c>
      <c r="Y38" s="25"/>
      <c r="Z38" s="31"/>
    </row>
    <row r="39" spans="2:26" ht="15.75">
      <c r="B39" s="19">
        <v>27</v>
      </c>
      <c r="C39" s="68">
        <v>15953.59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33">
        <f t="shared" si="0"/>
        <v>15953.59</v>
      </c>
      <c r="X39" s="44">
        <f>IF(Паспорт!P42&gt;0,Паспорт!P42,X38)</f>
        <v>33.86</v>
      </c>
      <c r="Y39" s="25"/>
      <c r="Z39" s="31"/>
    </row>
    <row r="40" spans="2:26" ht="15.75">
      <c r="B40" s="19">
        <v>28</v>
      </c>
      <c r="C40" s="68">
        <v>15350.86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33">
        <f t="shared" si="0"/>
        <v>15350.86</v>
      </c>
      <c r="X40" s="44">
        <f>IF(Паспорт!P43&gt;0,Паспорт!P43,X39)</f>
        <v>33.86</v>
      </c>
      <c r="Y40" s="25"/>
      <c r="Z40" s="31"/>
    </row>
    <row r="41" spans="2:26" ht="12.75" customHeight="1">
      <c r="B41" s="19">
        <v>29</v>
      </c>
      <c r="C41" s="68">
        <v>13615.32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33">
        <f t="shared" si="0"/>
        <v>13615.32</v>
      </c>
      <c r="X41" s="44">
        <f>IF(Паспорт!P44&gt;0,Паспорт!P44,X40)</f>
        <v>33.86</v>
      </c>
      <c r="Y41" s="25"/>
      <c r="Z41" s="31"/>
    </row>
    <row r="42" spans="2:26" ht="12.75" customHeight="1">
      <c r="B42" s="19">
        <v>30</v>
      </c>
      <c r="C42" s="68">
        <v>16487.19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33">
        <f t="shared" si="0"/>
        <v>16487.19</v>
      </c>
      <c r="X42" s="44">
        <f>IF(Паспорт!P45&gt;0,Паспорт!P45,X41)</f>
        <v>33.86</v>
      </c>
      <c r="Y42" s="25"/>
      <c r="Z42" s="31"/>
    </row>
    <row r="43" spans="2:27" ht="66" customHeight="1">
      <c r="B43" s="19" t="s">
        <v>42</v>
      </c>
      <c r="C43" s="35">
        <f aca="true" t="shared" si="1" ref="C43:W43">SUM(C13:C42)</f>
        <v>417196.63000000006</v>
      </c>
      <c r="D43" s="35">
        <f t="shared" si="1"/>
        <v>0</v>
      </c>
      <c r="E43" s="35">
        <f t="shared" si="1"/>
        <v>0</v>
      </c>
      <c r="F43" s="35">
        <f t="shared" si="1"/>
        <v>0</v>
      </c>
      <c r="G43" s="35">
        <f t="shared" si="1"/>
        <v>0</v>
      </c>
      <c r="H43" s="35">
        <f t="shared" si="1"/>
        <v>0</v>
      </c>
      <c r="I43" s="35">
        <f t="shared" si="1"/>
        <v>0</v>
      </c>
      <c r="J43" s="35">
        <f t="shared" si="1"/>
        <v>0</v>
      </c>
      <c r="K43" s="35">
        <f t="shared" si="1"/>
        <v>0</v>
      </c>
      <c r="L43" s="35">
        <f t="shared" si="1"/>
        <v>0</v>
      </c>
      <c r="M43" s="35">
        <f t="shared" si="1"/>
        <v>0</v>
      </c>
      <c r="N43" s="35">
        <f t="shared" si="1"/>
        <v>0</v>
      </c>
      <c r="O43" s="35">
        <f t="shared" si="1"/>
        <v>0</v>
      </c>
      <c r="P43" s="35">
        <f t="shared" si="1"/>
        <v>0</v>
      </c>
      <c r="Q43" s="35">
        <f t="shared" si="1"/>
        <v>0</v>
      </c>
      <c r="R43" s="35">
        <f t="shared" si="1"/>
        <v>0</v>
      </c>
      <c r="S43" s="35">
        <f t="shared" si="1"/>
        <v>0</v>
      </c>
      <c r="T43" s="35">
        <f t="shared" si="1"/>
        <v>0</v>
      </c>
      <c r="U43" s="35">
        <f t="shared" si="1"/>
        <v>0</v>
      </c>
      <c r="V43" s="35">
        <f t="shared" si="1"/>
        <v>0</v>
      </c>
      <c r="W43" s="34">
        <f t="shared" si="1"/>
        <v>417196.63000000006</v>
      </c>
      <c r="X43" s="32">
        <f>SUMPRODUCT(X13:X42,W13:W42)/SUM(W13:W42)</f>
        <v>33.88719323643625</v>
      </c>
      <c r="Y43" s="30"/>
      <c r="Z43" s="99" t="s">
        <v>43</v>
      </c>
      <c r="AA43" s="99"/>
    </row>
    <row r="44" spans="2:26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26"/>
      <c r="Z44"/>
    </row>
    <row r="45" spans="3:26" ht="12.75"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27"/>
      <c r="Z45"/>
    </row>
    <row r="46" spans="3:4" ht="12.75">
      <c r="C46" s="1"/>
      <c r="D46" s="1"/>
    </row>
    <row r="47" spans="2:25" ht="15">
      <c r="B47" s="36"/>
      <c r="C47" s="13" t="s">
        <v>56</v>
      </c>
      <c r="D47" s="38"/>
      <c r="E47" s="39"/>
      <c r="F47" s="39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 t="s">
        <v>57</v>
      </c>
      <c r="X47" s="14"/>
      <c r="Y47" s="28"/>
    </row>
    <row r="48" spans="3:25" ht="12.75">
      <c r="C48" s="1"/>
      <c r="D48" s="1" t="s">
        <v>39</v>
      </c>
      <c r="O48" s="2"/>
      <c r="P48" s="17" t="s">
        <v>58</v>
      </c>
      <c r="Q48" s="17"/>
      <c r="W48" s="16" t="s">
        <v>59</v>
      </c>
      <c r="Y48" s="2"/>
    </row>
    <row r="49" spans="3:25" ht="18" customHeight="1">
      <c r="C49" s="13" t="s">
        <v>37</v>
      </c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 t="s">
        <v>1</v>
      </c>
      <c r="P49" s="14" t="s">
        <v>38</v>
      </c>
      <c r="Q49" s="14"/>
      <c r="R49" s="14"/>
      <c r="S49" s="14"/>
      <c r="T49" s="14"/>
      <c r="U49" s="14"/>
      <c r="V49" s="14"/>
      <c r="W49" s="14" t="s">
        <v>60</v>
      </c>
      <c r="X49" s="14"/>
      <c r="Y49" s="29"/>
    </row>
    <row r="50" spans="3:25" ht="12.75">
      <c r="C50" s="1"/>
      <c r="D50" s="1" t="s">
        <v>40</v>
      </c>
      <c r="O50" s="2"/>
      <c r="P50" s="16" t="s">
        <v>61</v>
      </c>
      <c r="Q50" s="16"/>
      <c r="W50" s="16" t="s">
        <v>59</v>
      </c>
      <c r="Y50" s="2"/>
    </row>
  </sheetData>
  <sheetProtection/>
  <mergeCells count="30">
    <mergeCell ref="S10:S12"/>
    <mergeCell ref="Z13:AA20"/>
    <mergeCell ref="P10:P12"/>
    <mergeCell ref="Q10:Q12"/>
    <mergeCell ref="C5:X5"/>
    <mergeCell ref="B9:B12"/>
    <mergeCell ref="I10:I12"/>
    <mergeCell ref="C10:C12"/>
    <mergeCell ref="T10:T12"/>
    <mergeCell ref="U10:U12"/>
    <mergeCell ref="N10:N12"/>
    <mergeCell ref="O10:O12"/>
    <mergeCell ref="W9:W12"/>
    <mergeCell ref="X9:X12"/>
    <mergeCell ref="Z43:AA43"/>
    <mergeCell ref="E10:E12"/>
    <mergeCell ref="F10:F12"/>
    <mergeCell ref="G10:G12"/>
    <mergeCell ref="H10:H12"/>
    <mergeCell ref="R10:R12"/>
    <mergeCell ref="D10:D12"/>
    <mergeCell ref="C9:V9"/>
    <mergeCell ref="B7:Y7"/>
    <mergeCell ref="B6:Y6"/>
    <mergeCell ref="C45:X45"/>
    <mergeCell ref="J10:J12"/>
    <mergeCell ref="K10:K12"/>
    <mergeCell ref="L10:L12"/>
    <mergeCell ref="M10:M12"/>
    <mergeCell ref="V10:V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5">
      <selection activeCell="E10" sqref="E10"/>
    </sheetView>
  </sheetViews>
  <sheetFormatPr defaultColWidth="9.00390625" defaultRowHeight="12.75"/>
  <sheetData>
    <row r="1" ht="12.75">
      <c r="A1" t="s">
        <v>63</v>
      </c>
    </row>
    <row r="2" spans="1:3" ht="12.75">
      <c r="A2" t="s">
        <v>64</v>
      </c>
      <c r="B2" t="s">
        <v>65</v>
      </c>
      <c r="C2" t="s">
        <v>65</v>
      </c>
    </row>
    <row r="3" spans="1:3" ht="12.75">
      <c r="A3">
        <v>1</v>
      </c>
      <c r="B3">
        <v>0</v>
      </c>
      <c r="C3">
        <v>15978.59</v>
      </c>
    </row>
    <row r="4" spans="1:4" ht="12.75">
      <c r="A4">
        <v>2</v>
      </c>
      <c r="B4">
        <v>0</v>
      </c>
      <c r="C4">
        <v>18498.09</v>
      </c>
      <c r="D4">
        <f aca="true" t="shared" si="0" ref="D4:D32">C4+B4</f>
        <v>18498.09</v>
      </c>
    </row>
    <row r="5" spans="1:4" ht="12.75">
      <c r="A5">
        <v>3</v>
      </c>
      <c r="B5">
        <v>0</v>
      </c>
      <c r="C5">
        <v>19546.78</v>
      </c>
      <c r="D5">
        <f t="shared" si="0"/>
        <v>19546.78</v>
      </c>
    </row>
    <row r="6" spans="1:4" ht="12.75">
      <c r="A6">
        <v>4</v>
      </c>
      <c r="B6">
        <v>0</v>
      </c>
      <c r="C6">
        <v>19702.78</v>
      </c>
      <c r="D6">
        <f t="shared" si="0"/>
        <v>19702.78</v>
      </c>
    </row>
    <row r="7" spans="1:4" ht="12.75">
      <c r="A7">
        <v>5</v>
      </c>
      <c r="B7">
        <v>0</v>
      </c>
      <c r="C7">
        <v>15924.07</v>
      </c>
      <c r="D7">
        <f t="shared" si="0"/>
        <v>15924.07</v>
      </c>
    </row>
    <row r="8" spans="1:4" ht="12.75">
      <c r="A8">
        <v>6</v>
      </c>
      <c r="B8">
        <v>0</v>
      </c>
      <c r="C8">
        <v>14719.15</v>
      </c>
      <c r="D8">
        <f t="shared" si="0"/>
        <v>14719.15</v>
      </c>
    </row>
    <row r="9" spans="1:4" ht="12.75">
      <c r="A9">
        <v>7</v>
      </c>
      <c r="B9">
        <v>13056.26</v>
      </c>
      <c r="C9">
        <v>1964.23</v>
      </c>
      <c r="D9">
        <f t="shared" si="0"/>
        <v>15020.49</v>
      </c>
    </row>
    <row r="10" spans="1:4" ht="12.75">
      <c r="A10">
        <v>8</v>
      </c>
      <c r="B10">
        <v>13029.8</v>
      </c>
      <c r="C10">
        <v>0</v>
      </c>
      <c r="D10">
        <f t="shared" si="0"/>
        <v>13029.8</v>
      </c>
    </row>
    <row r="11" spans="1:4" ht="12.75">
      <c r="A11">
        <v>9</v>
      </c>
      <c r="B11">
        <v>11323.7</v>
      </c>
      <c r="C11">
        <v>0</v>
      </c>
      <c r="D11">
        <f t="shared" si="0"/>
        <v>11323.7</v>
      </c>
    </row>
    <row r="12" spans="1:4" ht="12.75">
      <c r="A12">
        <v>10</v>
      </c>
      <c r="B12">
        <v>11269.37</v>
      </c>
      <c r="C12">
        <v>0</v>
      </c>
      <c r="D12">
        <f t="shared" si="0"/>
        <v>11269.37</v>
      </c>
    </row>
    <row r="13" spans="1:4" ht="12.75">
      <c r="A13">
        <v>11</v>
      </c>
      <c r="B13">
        <v>9992.7</v>
      </c>
      <c r="C13">
        <v>0</v>
      </c>
      <c r="D13">
        <f t="shared" si="0"/>
        <v>9992.7</v>
      </c>
    </row>
    <row r="14" spans="1:4" ht="12.75">
      <c r="A14">
        <v>12</v>
      </c>
      <c r="B14">
        <v>9279.44</v>
      </c>
      <c r="C14">
        <v>0</v>
      </c>
      <c r="D14">
        <f t="shared" si="0"/>
        <v>9279.44</v>
      </c>
    </row>
    <row r="15" spans="1:4" ht="12.75">
      <c r="A15">
        <v>13</v>
      </c>
      <c r="B15">
        <v>8890.35</v>
      </c>
      <c r="C15">
        <v>0</v>
      </c>
      <c r="D15">
        <f t="shared" si="0"/>
        <v>8890.35</v>
      </c>
    </row>
    <row r="16" spans="1:4" ht="12.75">
      <c r="A16">
        <v>14</v>
      </c>
      <c r="B16">
        <v>10651.22</v>
      </c>
      <c r="C16">
        <v>0</v>
      </c>
      <c r="D16">
        <f t="shared" si="0"/>
        <v>10651.22</v>
      </c>
    </row>
    <row r="17" spans="1:4" ht="12.75">
      <c r="A17">
        <v>15</v>
      </c>
      <c r="B17">
        <v>12877.38</v>
      </c>
      <c r="C17">
        <v>0</v>
      </c>
      <c r="D17">
        <f t="shared" si="0"/>
        <v>12877.38</v>
      </c>
    </row>
    <row r="18" spans="1:4" ht="12.75">
      <c r="A18">
        <v>16</v>
      </c>
      <c r="B18">
        <v>14127.94</v>
      </c>
      <c r="C18">
        <v>0</v>
      </c>
      <c r="D18">
        <f t="shared" si="0"/>
        <v>14127.94</v>
      </c>
    </row>
    <row r="19" spans="1:4" ht="12.75">
      <c r="A19">
        <v>17</v>
      </c>
      <c r="B19">
        <v>11079.17</v>
      </c>
      <c r="C19">
        <v>0</v>
      </c>
      <c r="D19">
        <f t="shared" si="0"/>
        <v>11079.17</v>
      </c>
    </row>
    <row r="20" spans="1:4" ht="12.75">
      <c r="A20">
        <v>18</v>
      </c>
      <c r="B20">
        <v>8836.06</v>
      </c>
      <c r="C20">
        <v>0</v>
      </c>
      <c r="D20">
        <f t="shared" si="0"/>
        <v>8836.06</v>
      </c>
    </row>
    <row r="21" spans="1:4" ht="12.75">
      <c r="A21">
        <v>19</v>
      </c>
      <c r="B21">
        <v>9048.54</v>
      </c>
      <c r="C21">
        <v>0</v>
      </c>
      <c r="D21">
        <f t="shared" si="0"/>
        <v>9048.54</v>
      </c>
    </row>
    <row r="22" spans="1:4" ht="12.75">
      <c r="A22">
        <v>20</v>
      </c>
      <c r="B22">
        <v>12691.55</v>
      </c>
      <c r="C22">
        <v>0</v>
      </c>
      <c r="D22">
        <f t="shared" si="0"/>
        <v>12691.55</v>
      </c>
    </row>
    <row r="23" spans="1:4" ht="12.75">
      <c r="A23">
        <v>21</v>
      </c>
      <c r="B23">
        <v>17610.68</v>
      </c>
      <c r="C23">
        <v>0</v>
      </c>
      <c r="D23">
        <f t="shared" si="0"/>
        <v>17610.68</v>
      </c>
    </row>
    <row r="24" spans="1:4" ht="12.75">
      <c r="A24">
        <v>22</v>
      </c>
      <c r="B24">
        <v>18242.11</v>
      </c>
      <c r="C24">
        <v>0</v>
      </c>
      <c r="D24">
        <f t="shared" si="0"/>
        <v>18242.11</v>
      </c>
    </row>
    <row r="25" spans="1:4" ht="12.75">
      <c r="A25">
        <v>23</v>
      </c>
      <c r="B25">
        <v>15409.08</v>
      </c>
      <c r="C25">
        <v>0</v>
      </c>
      <c r="D25">
        <f t="shared" si="0"/>
        <v>15409.08</v>
      </c>
    </row>
    <row r="26" spans="1:4" ht="12.75">
      <c r="A26">
        <v>24</v>
      </c>
      <c r="B26">
        <v>13693.79</v>
      </c>
      <c r="C26">
        <v>0</v>
      </c>
      <c r="D26">
        <f t="shared" si="0"/>
        <v>13693.79</v>
      </c>
    </row>
    <row r="27" spans="1:4" ht="12.75">
      <c r="A27">
        <v>25</v>
      </c>
      <c r="B27">
        <v>14976.25</v>
      </c>
      <c r="C27">
        <v>0</v>
      </c>
      <c r="D27">
        <f t="shared" si="0"/>
        <v>14976.25</v>
      </c>
    </row>
    <row r="28" spans="1:4" ht="12.75">
      <c r="A28">
        <v>26</v>
      </c>
      <c r="B28">
        <v>13370.59</v>
      </c>
      <c r="C28">
        <v>0</v>
      </c>
      <c r="D28">
        <f t="shared" si="0"/>
        <v>13370.59</v>
      </c>
    </row>
    <row r="29" spans="1:4" ht="12.75">
      <c r="A29">
        <v>27</v>
      </c>
      <c r="B29">
        <v>15953.59</v>
      </c>
      <c r="C29">
        <v>0</v>
      </c>
      <c r="D29">
        <f t="shared" si="0"/>
        <v>15953.59</v>
      </c>
    </row>
    <row r="30" spans="1:4" ht="12.75">
      <c r="A30">
        <v>28</v>
      </c>
      <c r="B30">
        <v>15350.86</v>
      </c>
      <c r="C30">
        <v>0</v>
      </c>
      <c r="D30">
        <f t="shared" si="0"/>
        <v>15350.86</v>
      </c>
    </row>
    <row r="31" spans="1:4" ht="12.75">
      <c r="A31">
        <v>29</v>
      </c>
      <c r="B31">
        <v>13615.32</v>
      </c>
      <c r="C31">
        <v>0</v>
      </c>
      <c r="D31">
        <f t="shared" si="0"/>
        <v>13615.32</v>
      </c>
    </row>
    <row r="32" spans="1:4" ht="12.75">
      <c r="A32">
        <v>30</v>
      </c>
      <c r="B32">
        <v>16487.19</v>
      </c>
      <c r="C32">
        <v>0</v>
      </c>
      <c r="D32">
        <f t="shared" si="0"/>
        <v>16487.19</v>
      </c>
    </row>
    <row r="33" spans="1:3" ht="12.75">
      <c r="A33" t="s">
        <v>66</v>
      </c>
      <c r="B33">
        <v>310862.92</v>
      </c>
      <c r="C33">
        <v>106333.69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User</cp:lastModifiedBy>
  <cp:lastPrinted>2016-04-22T12:06:55Z</cp:lastPrinted>
  <dcterms:created xsi:type="dcterms:W3CDTF">2010-01-29T08:37:16Z</dcterms:created>
  <dcterms:modified xsi:type="dcterms:W3CDTF">2016-05-06T10:17:42Z</dcterms:modified>
  <cp:category/>
  <cp:version/>
  <cp:contentType/>
  <cp:contentStatus/>
</cp:coreProperties>
</file>