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</sheets>
  <definedNames>
    <definedName name="_Hlk21234135" localSheetId="0">'Паспорт'!$C$17</definedName>
    <definedName name="OLE_LINK2" localSheetId="0">'Паспорт'!#REF!</definedName>
    <definedName name="OLE_LINK3" localSheetId="0">'Паспорт'!#REF!</definedName>
    <definedName name="OLE_LINK5" localSheetId="0">'Паспорт'!#REF!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<sst xmlns="http://schemas.openxmlformats.org/spreadsheetml/2006/main" count="44" uniqueCount="42">
  <si>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</si>
  <si>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</si>
  <si>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</si>
  <si>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</si>
  <si>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</si>
  <si>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</si>
  <si>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</si>
  <si>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</si>
  <si>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</si>
  <si>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</si>
  <si>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</si>
  <si>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 xml:space="preserve"> - червоним виділено Зразок для введення своїх даних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</si>
  <si>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</si>
  <si>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</si>
  <si>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</si>
  <si>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</si>
  <si>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</si>
  <si>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</si>
  <si>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</si>
  <si>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</si>
  <si>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</si>
  <si>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</si>
  <si>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</si>
  <si>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</si>
  <si>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</si>
  <si>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</si>
  <si>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</si>
  <si>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</si>
  <si>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</si>
  <si>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</si>
  <si>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</si>
  <si>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</si>
  <si>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</si>
  <si>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</si>
  <si>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</si>
  <si>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</si>
  <si>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</si>
  <si>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</si>
  <si>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</si>
  <si>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</si>
  <si>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</si>
  <si>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ЛВУМГ</t>
    </r>
    <r>
      <rPr>
        <sz val="12"/>
        <rFont val="Times New Roman"/>
        <family val="1"/>
      </rPr>
      <t xml:space="preserve">   та  прийнятого     </t>
    </r>
    <r>
      <rPr>
        <b/>
        <sz val="12"/>
        <rFont val="Times New Roman"/>
        <family val="1"/>
      </rPr>
      <t>РВУ "Донецькавтогаз"</t>
    </r>
    <r>
      <rPr>
        <sz val="12"/>
        <rFont val="Times New Roman"/>
        <family val="1"/>
      </rPr>
      <t xml:space="preserve">     по  </t>
    </r>
    <r>
      <rPr>
        <b/>
        <sz val="12"/>
        <rFont val="Times New Roman"/>
        <family val="1"/>
      </rPr>
      <t>АГНКС м. Бердянськ.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</si>
</sst>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3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177" fontId="18" fillId="0" borderId="13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textRotation="90" wrapText="1"/>
    </xf>
    <xf numFmtId="0" fontId="18" fillId="0" borderId="17" xfId="0" applyNumberFormat="1" applyFont="1" applyFill="1" applyBorder="1" applyAlignment="1">
      <alignment horizontal="center" vertical="center" textRotation="90" wrapText="1"/>
    </xf>
    <xf numFmtId="0" fontId="18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1">
      <selection activeCell="A8" sqref="A8:X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61" t="s">
        <v>8</v>
      </c>
      <c r="C1" s="61"/>
      <c r="D1" s="61"/>
      <c r="E1" s="61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2:23" ht="12.75">
      <c r="B2" s="61" t="s">
        <v>9</v>
      </c>
      <c r="C2" s="61"/>
      <c r="D2" s="61"/>
      <c r="E2" s="61"/>
      <c r="F2" s="17"/>
      <c r="G2" s="17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2:23" ht="15">
      <c r="B3" s="21" t="s">
        <v>12</v>
      </c>
      <c r="C3" s="22"/>
      <c r="D3" s="22"/>
      <c r="E3" s="22"/>
      <c r="F3" s="22"/>
      <c r="G3" s="22"/>
      <c r="H3" s="22"/>
      <c r="I3" s="2"/>
      <c r="J3" s="18"/>
      <c r="K3" s="18"/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</row>
    <row r="4" spans="2:23" ht="15">
      <c r="B4" s="22" t="s">
        <v>10</v>
      </c>
      <c r="C4" s="22"/>
      <c r="D4" s="22"/>
      <c r="E4" s="22"/>
      <c r="F4" s="22"/>
      <c r="G4" s="22"/>
      <c r="H4" s="22"/>
      <c r="I4" s="2"/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</row>
    <row r="5" spans="2:23" ht="15">
      <c r="B5" s="22" t="s">
        <v>13</v>
      </c>
      <c r="C5" s="22"/>
      <c r="D5" s="22"/>
      <c r="E5" s="22"/>
      <c r="F5" s="22"/>
      <c r="G5" s="22"/>
      <c r="H5" s="22"/>
      <c r="I5" s="2"/>
      <c r="J5" s="18"/>
      <c r="K5" s="18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</row>
    <row r="6" spans="2:23" ht="15">
      <c r="B6" s="22"/>
      <c r="C6" s="22"/>
      <c r="D6" s="22"/>
      <c r="E6" s="22"/>
      <c r="F6" s="22"/>
      <c r="G6" s="22"/>
      <c r="H6" s="22"/>
      <c r="I6" s="2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</row>
    <row r="7" spans="1:23" ht="21.7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23"/>
      <c r="W7" s="24"/>
    </row>
    <row r="8" spans="1:25" s="25" customFormat="1" ht="18.75" customHeight="1">
      <c r="A8" s="62" t="s">
        <v>41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26"/>
    </row>
    <row r="9" spans="1:25" s="25" customFormat="1" ht="19.5" customHeight="1">
      <c r="A9" s="63" t="s">
        <v>40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26"/>
    </row>
    <row r="10" spans="2:23" ht="12" customHeight="1" thickBo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"/>
    </row>
    <row r="11" spans="2:25" ht="30" customHeight="1">
      <c r="B11" s="66" t="s">
        <v>18</v>
      </c>
      <c r="C11" s="69" t="s">
        <v>19</v>
      </c>
      <c r="D11" s="70"/>
      <c r="E11" s="70"/>
      <c r="F11" s="70"/>
      <c r="G11" s="70"/>
      <c r="H11" s="70"/>
      <c r="I11" s="70"/>
      <c r="J11" s="70"/>
      <c r="K11" s="70"/>
      <c r="L11" s="70"/>
      <c r="M11" s="71" t="s">
        <v>38</v>
      </c>
      <c r="N11" s="71" t="s">
        <v>39</v>
      </c>
      <c r="O11" s="71" t="s">
        <v>2</v>
      </c>
      <c r="P11" s="71" t="s">
        <v>20</v>
      </c>
      <c r="Q11" s="71" t="s">
        <v>21</v>
      </c>
      <c r="R11" s="71" t="s">
        <v>22</v>
      </c>
      <c r="S11" s="71" t="s">
        <v>23</v>
      </c>
      <c r="T11" s="73" t="s">
        <v>37</v>
      </c>
      <c r="U11" s="73" t="s">
        <v>24</v>
      </c>
      <c r="V11" s="75" t="s">
        <v>4</v>
      </c>
      <c r="X11" s="6"/>
      <c r="Y11"/>
    </row>
    <row r="12" spans="2:25" ht="48.75" customHeight="1">
      <c r="B12" s="67"/>
      <c r="C12" s="74" t="s">
        <v>25</v>
      </c>
      <c r="D12" s="74" t="s">
        <v>26</v>
      </c>
      <c r="E12" s="74" t="s">
        <v>27</v>
      </c>
      <c r="F12" s="74" t="s">
        <v>28</v>
      </c>
      <c r="G12" s="74" t="s">
        <v>29</v>
      </c>
      <c r="H12" s="74" t="s">
        <v>30</v>
      </c>
      <c r="I12" s="74" t="s">
        <v>31</v>
      </c>
      <c r="J12" s="74" t="s">
        <v>32</v>
      </c>
      <c r="K12" s="74" t="s">
        <v>33</v>
      </c>
      <c r="L12" s="74" t="s">
        <v>34</v>
      </c>
      <c r="M12" s="72"/>
      <c r="N12" s="72"/>
      <c r="O12" s="72"/>
      <c r="P12" s="72"/>
      <c r="Q12" s="72"/>
      <c r="R12" s="72"/>
      <c r="S12" s="72"/>
      <c r="T12" s="74"/>
      <c r="U12" s="74"/>
      <c r="V12" s="76"/>
      <c r="X12" s="6"/>
      <c r="Y12"/>
    </row>
    <row r="13" spans="2:25" ht="15.75" customHeight="1">
      <c r="B13" s="6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2"/>
      <c r="N13" s="72"/>
      <c r="O13" s="77" t="s">
        <v>35</v>
      </c>
      <c r="P13" s="78"/>
      <c r="Q13" s="78"/>
      <c r="R13" s="78"/>
      <c r="S13" s="79"/>
      <c r="T13" s="74"/>
      <c r="U13" s="74"/>
      <c r="V13" s="76"/>
      <c r="X13" s="6"/>
      <c r="Y13"/>
    </row>
    <row r="14" spans="2:25" ht="12.75" customHeight="1">
      <c r="B14" s="28">
        <v>1</v>
      </c>
      <c r="C14" s="29">
        <v>92.3611</v>
      </c>
      <c r="D14" s="29">
        <v>3.1841</v>
      </c>
      <c r="E14" s="29">
        <v>0.595</v>
      </c>
      <c r="F14" s="29">
        <v>0.061</v>
      </c>
      <c r="G14" s="29">
        <v>0.0973</v>
      </c>
      <c r="H14" s="29">
        <v>0.0452</v>
      </c>
      <c r="I14" s="29">
        <v>0.0172</v>
      </c>
      <c r="J14" s="29">
        <v>3.5616</v>
      </c>
      <c r="K14" s="29">
        <v>0.0774</v>
      </c>
      <c r="L14" s="29"/>
      <c r="M14" s="30"/>
      <c r="N14" s="31"/>
      <c r="O14" s="30">
        <v>0.7168</v>
      </c>
      <c r="P14" s="32">
        <v>8012.382</v>
      </c>
      <c r="Q14" s="32">
        <v>11514.41</v>
      </c>
      <c r="R14" s="33">
        <f>P14/0.239/1000</f>
        <v>33.524610878661086</v>
      </c>
      <c r="S14" s="33">
        <f>Q14/0.239/1000</f>
        <v>48.17744769874477</v>
      </c>
      <c r="T14" s="33"/>
      <c r="U14" s="27"/>
      <c r="V14" s="27"/>
      <c r="W14" s="4">
        <f aca="true" t="shared" si="0" ref="W14:W43">SUM(C14:N14)</f>
        <v>99.9999</v>
      </c>
      <c r="X14" s="6"/>
      <c r="Y14"/>
    </row>
    <row r="15" spans="2:25" ht="12.75" customHeight="1">
      <c r="B15" s="34">
        <f>B14+1</f>
        <v>2</v>
      </c>
      <c r="C15" s="29">
        <v>92.202</v>
      </c>
      <c r="D15" s="29">
        <v>3.2257</v>
      </c>
      <c r="E15" s="29">
        <v>0.6318</v>
      </c>
      <c r="F15" s="29">
        <v>0.0816</v>
      </c>
      <c r="G15" s="29">
        <v>0.1457</v>
      </c>
      <c r="H15" s="29">
        <v>0.0791</v>
      </c>
      <c r="I15" s="29">
        <v>0.0293</v>
      </c>
      <c r="J15" s="29">
        <v>3.5215</v>
      </c>
      <c r="K15" s="29">
        <v>0.0834</v>
      </c>
      <c r="L15" s="29"/>
      <c r="M15" s="30"/>
      <c r="N15" s="31"/>
      <c r="O15" s="30">
        <v>0.7197</v>
      </c>
      <c r="P15" s="32">
        <v>8047.13</v>
      </c>
      <c r="Q15" s="32">
        <v>11539.42</v>
      </c>
      <c r="R15" s="33">
        <f aca="true" t="shared" si="1" ref="R15:S41">P15/0.239/1000</f>
        <v>33.67</v>
      </c>
      <c r="S15" s="33">
        <f t="shared" si="1"/>
        <v>48.28209205020921</v>
      </c>
      <c r="T15" s="33"/>
      <c r="U15" s="35"/>
      <c r="V15" s="35"/>
      <c r="W15" s="4">
        <f t="shared" si="0"/>
        <v>100.0001</v>
      </c>
      <c r="X15" s="15" t="str">
        <f>IF(W15=100,"ОК"," ")</f>
        <v> </v>
      </c>
      <c r="Y15"/>
    </row>
    <row r="16" spans="2:25" ht="12.75" customHeight="1">
      <c r="B16" s="36">
        <f aca="true" t="shared" si="2" ref="B16:B41">B15+1</f>
        <v>3</v>
      </c>
      <c r="C16" s="29">
        <v>92.0044</v>
      </c>
      <c r="D16" s="29">
        <v>3.3315</v>
      </c>
      <c r="E16" s="29">
        <v>0.6333</v>
      </c>
      <c r="F16" s="29">
        <v>0.0733</v>
      </c>
      <c r="G16" s="29">
        <v>0.1298</v>
      </c>
      <c r="H16" s="29">
        <v>0.0679</v>
      </c>
      <c r="I16" s="29">
        <v>0.0289</v>
      </c>
      <c r="J16" s="29">
        <v>3.6692</v>
      </c>
      <c r="K16" s="29">
        <v>0.0616</v>
      </c>
      <c r="L16" s="29"/>
      <c r="M16" s="30"/>
      <c r="N16" s="31"/>
      <c r="O16" s="30">
        <v>0.7202</v>
      </c>
      <c r="P16" s="32">
        <v>8036.522</v>
      </c>
      <c r="Q16" s="32">
        <v>11520.84</v>
      </c>
      <c r="R16" s="33">
        <f t="shared" si="1"/>
        <v>33.625615062761504</v>
      </c>
      <c r="S16" s="33">
        <f t="shared" si="1"/>
        <v>48.204351464435156</v>
      </c>
      <c r="T16" s="33"/>
      <c r="U16" s="27"/>
      <c r="V16" s="27"/>
      <c r="W16" s="4">
        <f t="shared" si="0"/>
        <v>99.99990000000001</v>
      </c>
      <c r="X16" s="15" t="str">
        <f>IF(W16=100,"ОК"," ")</f>
        <v> </v>
      </c>
      <c r="Y16"/>
    </row>
    <row r="17" spans="2:25" ht="12.75" customHeight="1">
      <c r="B17" s="36">
        <f t="shared" si="2"/>
        <v>4</v>
      </c>
      <c r="C17" s="29">
        <v>91.7866</v>
      </c>
      <c r="D17" s="29">
        <v>3.5057</v>
      </c>
      <c r="E17" s="29">
        <v>0.6021</v>
      </c>
      <c r="F17" s="29">
        <v>0.0539</v>
      </c>
      <c r="G17" s="29">
        <v>0.087</v>
      </c>
      <c r="H17" s="29">
        <v>0.0275</v>
      </c>
      <c r="I17" s="29">
        <v>0.0154</v>
      </c>
      <c r="J17" s="29">
        <v>3.8626</v>
      </c>
      <c r="K17" s="29">
        <v>0.0592</v>
      </c>
      <c r="L17" s="29"/>
      <c r="M17" s="30"/>
      <c r="N17" s="35"/>
      <c r="O17" s="30">
        <v>0.7193</v>
      </c>
      <c r="P17" s="32">
        <v>8002.624</v>
      </c>
      <c r="Q17" s="32">
        <v>11479.87</v>
      </c>
      <c r="R17" s="33">
        <f t="shared" si="1"/>
        <v>33.48378242677824</v>
      </c>
      <c r="S17" s="33">
        <f t="shared" si="1"/>
        <v>48.03292887029289</v>
      </c>
      <c r="T17" s="33"/>
      <c r="U17" s="27"/>
      <c r="V17" s="27"/>
      <c r="W17" s="4">
        <f t="shared" si="0"/>
        <v>100.00000000000001</v>
      </c>
      <c r="X17" s="15" t="str">
        <f>IF(W17=100,"ОК"," ")</f>
        <v>ОК</v>
      </c>
      <c r="Y17"/>
    </row>
    <row r="18" spans="2:25" ht="12.75" customHeight="1">
      <c r="B18" s="37">
        <f t="shared" si="2"/>
        <v>5</v>
      </c>
      <c r="C18" s="29">
        <v>91.8412</v>
      </c>
      <c r="D18" s="29">
        <v>3.4577</v>
      </c>
      <c r="E18" s="29">
        <v>0.5866</v>
      </c>
      <c r="F18" s="29">
        <v>0.0525</v>
      </c>
      <c r="G18" s="29">
        <v>0.0834</v>
      </c>
      <c r="H18" s="29">
        <v>0.0255</v>
      </c>
      <c r="I18" s="29">
        <v>0.013</v>
      </c>
      <c r="J18" s="29">
        <v>3.8953</v>
      </c>
      <c r="K18" s="29">
        <v>0.0447</v>
      </c>
      <c r="L18" s="29"/>
      <c r="M18" s="30"/>
      <c r="N18" s="35"/>
      <c r="O18" s="30">
        <v>0.7186</v>
      </c>
      <c r="P18" s="32">
        <v>7994.081</v>
      </c>
      <c r="Q18" s="32">
        <v>11473.33</v>
      </c>
      <c r="R18" s="33">
        <f t="shared" si="1"/>
        <v>33.44803765690377</v>
      </c>
      <c r="S18" s="33">
        <f t="shared" si="1"/>
        <v>48.00556485355649</v>
      </c>
      <c r="T18" s="33"/>
      <c r="U18" s="27"/>
      <c r="V18" s="27"/>
      <c r="W18" s="4">
        <f t="shared" si="0"/>
        <v>99.99990000000001</v>
      </c>
      <c r="X18" s="15" t="str">
        <f aca="true" t="shared" si="3" ref="X18:X43">IF(W18=100,"ОК"," ")</f>
        <v> </v>
      </c>
      <c r="Y18"/>
    </row>
    <row r="19" spans="2:25" ht="12.75" customHeight="1">
      <c r="B19" s="34">
        <f t="shared" si="2"/>
        <v>6</v>
      </c>
      <c r="C19" s="29">
        <v>92.1131</v>
      </c>
      <c r="D19" s="29">
        <v>3.1865</v>
      </c>
      <c r="E19" s="29">
        <v>0.5511</v>
      </c>
      <c r="F19" s="29">
        <v>0.0515</v>
      </c>
      <c r="G19" s="29">
        <v>0.0835</v>
      </c>
      <c r="H19" s="29">
        <v>0.0291</v>
      </c>
      <c r="I19" s="29">
        <v>0.015</v>
      </c>
      <c r="J19" s="29">
        <v>3.9469</v>
      </c>
      <c r="K19" s="29">
        <v>0.0233</v>
      </c>
      <c r="L19" s="29"/>
      <c r="M19" s="30"/>
      <c r="N19" s="35"/>
      <c r="O19" s="30">
        <v>0.7168</v>
      </c>
      <c r="P19" s="32">
        <v>7971.611</v>
      </c>
      <c r="Q19" s="32">
        <v>11457.02</v>
      </c>
      <c r="R19" s="33">
        <f t="shared" si="1"/>
        <v>33.354020920502094</v>
      </c>
      <c r="S19" s="33">
        <f t="shared" si="1"/>
        <v>47.93732217573223</v>
      </c>
      <c r="T19" s="33"/>
      <c r="U19" s="27"/>
      <c r="V19" s="27"/>
      <c r="W19" s="4">
        <f t="shared" si="0"/>
        <v>100.00000000000001</v>
      </c>
      <c r="X19" s="15" t="str">
        <f t="shared" si="3"/>
        <v>ОК</v>
      </c>
      <c r="Y19"/>
    </row>
    <row r="20" spans="2:25" ht="12.75" customHeight="1">
      <c r="B20" s="36">
        <f t="shared" si="2"/>
        <v>7</v>
      </c>
      <c r="C20" s="29">
        <v>92.1533</v>
      </c>
      <c r="D20" s="29">
        <v>3.1506</v>
      </c>
      <c r="E20" s="29">
        <v>0.5374</v>
      </c>
      <c r="F20" s="29">
        <v>0.0484</v>
      </c>
      <c r="G20" s="29">
        <v>0.0778</v>
      </c>
      <c r="H20" s="29">
        <v>0.0248</v>
      </c>
      <c r="I20" s="29">
        <v>0.0137</v>
      </c>
      <c r="J20" s="29">
        <v>3.9804</v>
      </c>
      <c r="K20" s="29">
        <v>0.0138</v>
      </c>
      <c r="L20" s="29"/>
      <c r="M20" s="30"/>
      <c r="N20" s="35"/>
      <c r="O20" s="30">
        <v>0.7161</v>
      </c>
      <c r="P20" s="32">
        <v>7962.61</v>
      </c>
      <c r="Q20" s="32">
        <v>11449.34</v>
      </c>
      <c r="R20" s="33">
        <f t="shared" si="1"/>
        <v>33.31635983263599</v>
      </c>
      <c r="S20" s="33">
        <f t="shared" si="1"/>
        <v>47.90518828451883</v>
      </c>
      <c r="T20" s="33"/>
      <c r="U20" s="35"/>
      <c r="V20" s="35"/>
      <c r="W20" s="4">
        <f t="shared" si="0"/>
        <v>100.0002</v>
      </c>
      <c r="X20" s="15" t="str">
        <f t="shared" si="3"/>
        <v> </v>
      </c>
      <c r="Y20"/>
    </row>
    <row r="21" spans="2:25" ht="12.75" customHeight="1">
      <c r="B21" s="37">
        <f t="shared" si="2"/>
        <v>8</v>
      </c>
      <c r="C21" s="29">
        <v>92.1746</v>
      </c>
      <c r="D21" s="29">
        <v>3.1178</v>
      </c>
      <c r="E21" s="29">
        <v>0.5545</v>
      </c>
      <c r="F21" s="29">
        <v>0.0517</v>
      </c>
      <c r="G21" s="29">
        <v>0.084</v>
      </c>
      <c r="H21" s="29">
        <v>0.0261</v>
      </c>
      <c r="I21" s="29">
        <v>0.0138</v>
      </c>
      <c r="J21" s="29">
        <v>3.9674</v>
      </c>
      <c r="K21" s="29">
        <v>0.0101</v>
      </c>
      <c r="L21" s="29"/>
      <c r="M21" s="30"/>
      <c r="N21" s="35"/>
      <c r="O21" s="30">
        <v>0.7162</v>
      </c>
      <c r="P21" s="32">
        <v>7966.15</v>
      </c>
      <c r="Q21" s="32">
        <v>11453.47</v>
      </c>
      <c r="R21" s="33">
        <f t="shared" si="1"/>
        <v>33.331171548117155</v>
      </c>
      <c r="S21" s="33">
        <f t="shared" si="1"/>
        <v>47.92246861924686</v>
      </c>
      <c r="T21" s="33"/>
      <c r="U21" s="38"/>
      <c r="V21" s="38"/>
      <c r="W21" s="4">
        <f t="shared" si="0"/>
        <v>100</v>
      </c>
      <c r="X21" s="15" t="str">
        <f t="shared" si="3"/>
        <v>ОК</v>
      </c>
      <c r="Y21"/>
    </row>
    <row r="22" spans="2:25" ht="12.75" customHeight="1">
      <c r="B22" s="34">
        <f t="shared" si="2"/>
        <v>9</v>
      </c>
      <c r="C22" s="29">
        <v>92.1306</v>
      </c>
      <c r="D22" s="29">
        <v>3.1566</v>
      </c>
      <c r="E22" s="29">
        <v>0.57</v>
      </c>
      <c r="F22" s="29">
        <v>0.0536</v>
      </c>
      <c r="G22" s="29">
        <v>0.0871</v>
      </c>
      <c r="H22" s="29">
        <v>0.0269</v>
      </c>
      <c r="I22" s="29">
        <v>0.0145</v>
      </c>
      <c r="J22" s="29">
        <v>3.9535</v>
      </c>
      <c r="K22" s="29">
        <v>0.0071</v>
      </c>
      <c r="L22" s="39"/>
      <c r="M22" s="40"/>
      <c r="N22" s="35"/>
      <c r="O22" s="30">
        <v>0.7167</v>
      </c>
      <c r="P22" s="32">
        <v>7973.217</v>
      </c>
      <c r="Q22" s="32">
        <v>11459.89</v>
      </c>
      <c r="R22" s="33">
        <f t="shared" si="1"/>
        <v>33.36074058577406</v>
      </c>
      <c r="S22" s="33">
        <f t="shared" si="1"/>
        <v>47.94933054393305</v>
      </c>
      <c r="T22" s="33"/>
      <c r="U22" s="35"/>
      <c r="V22" s="35"/>
      <c r="W22" s="4">
        <f t="shared" si="0"/>
        <v>99.9999</v>
      </c>
      <c r="X22" s="15" t="str">
        <f t="shared" si="3"/>
        <v> </v>
      </c>
      <c r="Y22"/>
    </row>
    <row r="23" spans="2:25" ht="12.75" customHeight="1">
      <c r="B23" s="41">
        <f t="shared" si="2"/>
        <v>10</v>
      </c>
      <c r="C23" s="29">
        <v>92.1412</v>
      </c>
      <c r="D23" s="29">
        <v>3.1153</v>
      </c>
      <c r="E23" s="29">
        <v>0.5505</v>
      </c>
      <c r="F23" s="29">
        <v>0.0502</v>
      </c>
      <c r="G23" s="29">
        <v>0.0807</v>
      </c>
      <c r="H23" s="29">
        <v>0.0257</v>
      </c>
      <c r="I23" s="29">
        <v>0.0147</v>
      </c>
      <c r="J23" s="29">
        <v>4.0129</v>
      </c>
      <c r="K23" s="29">
        <v>0.0089</v>
      </c>
      <c r="L23" s="29"/>
      <c r="M23" s="31"/>
      <c r="N23" s="31"/>
      <c r="O23" s="30">
        <v>0.7163</v>
      </c>
      <c r="P23" s="32">
        <v>7961.224</v>
      </c>
      <c r="Q23" s="32">
        <v>11445.81</v>
      </c>
      <c r="R23" s="33">
        <f t="shared" si="1"/>
        <v>33.31056066945607</v>
      </c>
      <c r="S23" s="33">
        <f t="shared" si="1"/>
        <v>47.89041841004184</v>
      </c>
      <c r="T23" s="33"/>
      <c r="U23" s="35"/>
      <c r="V23" s="35"/>
      <c r="W23" s="4">
        <f t="shared" si="0"/>
        <v>100.0001</v>
      </c>
      <c r="X23" s="15" t="str">
        <f t="shared" si="3"/>
        <v> </v>
      </c>
      <c r="Y23"/>
    </row>
    <row r="24" spans="2:25" ht="12.75" customHeight="1">
      <c r="B24" s="41">
        <f t="shared" si="2"/>
        <v>11</v>
      </c>
      <c r="C24" s="29">
        <v>92.1901</v>
      </c>
      <c r="D24" s="29">
        <v>3.0928</v>
      </c>
      <c r="E24" s="29">
        <v>0.5388</v>
      </c>
      <c r="F24" s="29">
        <v>0.048</v>
      </c>
      <c r="G24" s="29">
        <v>0.0759</v>
      </c>
      <c r="H24" s="29">
        <v>0.023</v>
      </c>
      <c r="I24" s="29">
        <v>0.0144</v>
      </c>
      <c r="J24" s="29">
        <v>4.013</v>
      </c>
      <c r="K24" s="29">
        <v>0.0039</v>
      </c>
      <c r="L24" s="29"/>
      <c r="M24" s="30"/>
      <c r="N24" s="42"/>
      <c r="O24" s="30">
        <v>0.7158</v>
      </c>
      <c r="P24" s="32">
        <v>7956.718</v>
      </c>
      <c r="Q24" s="32">
        <v>11443.75</v>
      </c>
      <c r="R24" s="33">
        <f t="shared" si="1"/>
        <v>33.29170711297071</v>
      </c>
      <c r="S24" s="33">
        <f t="shared" si="1"/>
        <v>47.88179916317991</v>
      </c>
      <c r="T24" s="33"/>
      <c r="U24" s="38"/>
      <c r="V24" s="38"/>
      <c r="W24" s="4">
        <f t="shared" si="0"/>
        <v>99.9999</v>
      </c>
      <c r="X24" s="15" t="str">
        <f t="shared" si="3"/>
        <v> </v>
      </c>
      <c r="Y24"/>
    </row>
    <row r="25" spans="2:25" ht="12.75" customHeight="1">
      <c r="B25" s="37">
        <f t="shared" si="2"/>
        <v>12</v>
      </c>
      <c r="C25" s="29">
        <v>92.1573</v>
      </c>
      <c r="D25" s="29">
        <v>3.1361</v>
      </c>
      <c r="E25" s="29">
        <v>0.5631</v>
      </c>
      <c r="F25" s="29">
        <v>0.0536</v>
      </c>
      <c r="G25" s="29">
        <v>0.0892</v>
      </c>
      <c r="H25" s="29">
        <v>0.0298</v>
      </c>
      <c r="I25" s="29">
        <v>0.0158</v>
      </c>
      <c r="J25" s="29">
        <v>3.952</v>
      </c>
      <c r="K25" s="29">
        <v>0.003</v>
      </c>
      <c r="L25" s="29"/>
      <c r="M25" s="30"/>
      <c r="N25" s="31"/>
      <c r="O25" s="30">
        <v>0.7166</v>
      </c>
      <c r="P25" s="32">
        <v>7973.047</v>
      </c>
      <c r="Q25" s="32">
        <v>11460.57</v>
      </c>
      <c r="R25" s="33">
        <f t="shared" si="1"/>
        <v>33.360029288702925</v>
      </c>
      <c r="S25" s="33">
        <f t="shared" si="1"/>
        <v>47.952175732217576</v>
      </c>
      <c r="T25" s="33"/>
      <c r="U25" s="35"/>
      <c r="V25" s="35"/>
      <c r="W25" s="4">
        <f t="shared" si="0"/>
        <v>99.99990000000001</v>
      </c>
      <c r="X25" s="15" t="str">
        <f t="shared" si="3"/>
        <v> </v>
      </c>
      <c r="Y25"/>
    </row>
    <row r="26" spans="2:25" ht="12.75" customHeight="1">
      <c r="B26" s="34">
        <f t="shared" si="2"/>
        <v>13</v>
      </c>
      <c r="C26" s="29">
        <v>92.1797</v>
      </c>
      <c r="D26" s="29">
        <v>3.1322</v>
      </c>
      <c r="E26" s="29">
        <v>0.5496</v>
      </c>
      <c r="F26" s="29">
        <v>0.052</v>
      </c>
      <c r="G26" s="29">
        <v>0.0855</v>
      </c>
      <c r="H26" s="29">
        <v>0.0299</v>
      </c>
      <c r="I26" s="29">
        <v>0.016</v>
      </c>
      <c r="J26" s="29">
        <v>3.9514</v>
      </c>
      <c r="K26" s="29">
        <v>0.0037</v>
      </c>
      <c r="L26" s="39"/>
      <c r="M26" s="40"/>
      <c r="N26" s="35"/>
      <c r="O26" s="30">
        <v>0.7163</v>
      </c>
      <c r="P26" s="32">
        <v>7970.193</v>
      </c>
      <c r="Q26" s="32">
        <v>11458.7</v>
      </c>
      <c r="R26" s="33">
        <f t="shared" si="1"/>
        <v>33.34808786610879</v>
      </c>
      <c r="S26" s="33">
        <f t="shared" si="1"/>
        <v>47.94435146443515</v>
      </c>
      <c r="T26" s="33"/>
      <c r="U26" s="35"/>
      <c r="V26" s="27"/>
      <c r="W26" s="4">
        <f t="shared" si="0"/>
        <v>100</v>
      </c>
      <c r="X26" s="15" t="str">
        <f t="shared" si="3"/>
        <v>ОК</v>
      </c>
      <c r="Y26"/>
    </row>
    <row r="27" spans="2:25" ht="12.75" customHeight="1">
      <c r="B27" s="36">
        <f t="shared" si="2"/>
        <v>14</v>
      </c>
      <c r="C27" s="29">
        <v>92.2213</v>
      </c>
      <c r="D27" s="29">
        <v>3.1659</v>
      </c>
      <c r="E27" s="29">
        <v>0.5378</v>
      </c>
      <c r="F27" s="29">
        <v>0.0439</v>
      </c>
      <c r="G27" s="29">
        <v>0.0693</v>
      </c>
      <c r="H27" s="29">
        <v>0.0288</v>
      </c>
      <c r="I27" s="29">
        <v>0.0169</v>
      </c>
      <c r="J27" s="29">
        <v>3.8872</v>
      </c>
      <c r="K27" s="29">
        <v>0.0288</v>
      </c>
      <c r="L27" s="29"/>
      <c r="M27" s="30"/>
      <c r="N27" s="43"/>
      <c r="O27" s="30">
        <v>0.7159</v>
      </c>
      <c r="P27" s="32">
        <v>7969.494</v>
      </c>
      <c r="Q27" s="32">
        <v>11461.05</v>
      </c>
      <c r="R27" s="33">
        <f t="shared" si="1"/>
        <v>33.34516317991631</v>
      </c>
      <c r="S27" s="33">
        <f t="shared" si="1"/>
        <v>47.95418410041841</v>
      </c>
      <c r="T27" s="33"/>
      <c r="U27" s="38"/>
      <c r="V27" s="38"/>
      <c r="W27" s="4">
        <f t="shared" si="0"/>
        <v>99.99990000000001</v>
      </c>
      <c r="X27" s="15" t="str">
        <f t="shared" si="3"/>
        <v> </v>
      </c>
      <c r="Y27"/>
    </row>
    <row r="28" spans="2:25" ht="12.75" customHeight="1">
      <c r="B28" s="36">
        <f t="shared" si="2"/>
        <v>15</v>
      </c>
      <c r="C28" s="29">
        <v>92.0056</v>
      </c>
      <c r="D28" s="29">
        <v>3.4021</v>
      </c>
      <c r="E28" s="29">
        <v>0.5908</v>
      </c>
      <c r="F28" s="29">
        <v>0.0501</v>
      </c>
      <c r="G28" s="29">
        <v>0.076</v>
      </c>
      <c r="H28" s="29">
        <v>0.0336</v>
      </c>
      <c r="I28" s="29">
        <v>0.0161</v>
      </c>
      <c r="J28" s="29">
        <v>3.7709</v>
      </c>
      <c r="K28" s="29">
        <v>0.0549</v>
      </c>
      <c r="L28" s="44"/>
      <c r="M28" s="45"/>
      <c r="N28" s="45"/>
      <c r="O28" s="30">
        <v>0.718</v>
      </c>
      <c r="P28" s="32">
        <v>8001.371</v>
      </c>
      <c r="Q28" s="32">
        <v>11489.28</v>
      </c>
      <c r="R28" s="33">
        <f t="shared" si="1"/>
        <v>33.47853974895398</v>
      </c>
      <c r="S28" s="33">
        <f t="shared" si="1"/>
        <v>48.07230125523013</v>
      </c>
      <c r="T28" s="33"/>
      <c r="U28" s="46"/>
      <c r="V28" s="47"/>
      <c r="W28" s="4">
        <f t="shared" si="0"/>
        <v>100.0001</v>
      </c>
      <c r="X28" s="15" t="str">
        <f t="shared" si="3"/>
        <v> </v>
      </c>
      <c r="Y28"/>
    </row>
    <row r="29" spans="2:25" ht="12.75" customHeight="1">
      <c r="B29" s="34">
        <f t="shared" si="2"/>
        <v>16</v>
      </c>
      <c r="C29" s="29">
        <v>91.9916</v>
      </c>
      <c r="D29" s="29">
        <v>3.4196</v>
      </c>
      <c r="E29" s="29">
        <v>0.5997</v>
      </c>
      <c r="F29" s="29">
        <v>0.0519</v>
      </c>
      <c r="G29" s="29">
        <v>0.0771</v>
      </c>
      <c r="H29" s="29">
        <v>0.0348</v>
      </c>
      <c r="I29" s="29">
        <v>0.0155</v>
      </c>
      <c r="J29" s="29">
        <v>3.7439</v>
      </c>
      <c r="K29" s="29">
        <v>0.066</v>
      </c>
      <c r="L29" s="29"/>
      <c r="M29" s="30"/>
      <c r="N29" s="31"/>
      <c r="O29" s="30">
        <v>0.7182</v>
      </c>
      <c r="P29" s="32">
        <v>8005.498</v>
      </c>
      <c r="Q29" s="32">
        <v>11492.95</v>
      </c>
      <c r="R29" s="33">
        <f t="shared" si="1"/>
        <v>33.49580753138075</v>
      </c>
      <c r="S29" s="33">
        <f t="shared" si="1"/>
        <v>48.0876569037657</v>
      </c>
      <c r="T29" s="33"/>
      <c r="U29" s="49"/>
      <c r="V29" s="38"/>
      <c r="W29" s="4">
        <f t="shared" si="0"/>
        <v>100.00010000000002</v>
      </c>
      <c r="X29" s="15" t="str">
        <f t="shared" si="3"/>
        <v> </v>
      </c>
      <c r="Y29"/>
    </row>
    <row r="30" spans="2:25" ht="12.75" customHeight="1">
      <c r="B30" s="28">
        <f t="shared" si="2"/>
        <v>17</v>
      </c>
      <c r="C30" s="29">
        <v>91.9674</v>
      </c>
      <c r="D30" s="29">
        <v>3.3809</v>
      </c>
      <c r="E30" s="29">
        <v>0.5903</v>
      </c>
      <c r="F30" s="29">
        <v>0.0516</v>
      </c>
      <c r="G30" s="29">
        <v>0.0779</v>
      </c>
      <c r="H30" s="29">
        <v>0.0357</v>
      </c>
      <c r="I30" s="29">
        <v>0.0155</v>
      </c>
      <c r="J30" s="29">
        <v>3.8143</v>
      </c>
      <c r="K30" s="29">
        <v>0.0663</v>
      </c>
      <c r="L30" s="29"/>
      <c r="M30" s="30"/>
      <c r="N30" s="43"/>
      <c r="O30" s="30">
        <v>0.7183</v>
      </c>
      <c r="P30" s="32">
        <v>7996.58</v>
      </c>
      <c r="Q30" s="32">
        <v>11479.91</v>
      </c>
      <c r="R30" s="33">
        <f t="shared" si="1"/>
        <v>33.45849372384937</v>
      </c>
      <c r="S30" s="33">
        <f t="shared" si="1"/>
        <v>48.033096234309625</v>
      </c>
      <c r="T30" s="33"/>
      <c r="U30" s="35"/>
      <c r="V30" s="27"/>
      <c r="W30" s="4">
        <f t="shared" si="0"/>
        <v>99.9999</v>
      </c>
      <c r="X30" s="15" t="str">
        <f t="shared" si="3"/>
        <v> </v>
      </c>
      <c r="Y30"/>
    </row>
    <row r="31" spans="2:25" ht="12.75" customHeight="1">
      <c r="B31" s="28">
        <f t="shared" si="2"/>
        <v>18</v>
      </c>
      <c r="C31" s="29">
        <v>92.1462</v>
      </c>
      <c r="D31" s="29">
        <v>3.3795</v>
      </c>
      <c r="E31" s="29">
        <v>0.6088</v>
      </c>
      <c r="F31" s="29">
        <v>0.0594</v>
      </c>
      <c r="G31" s="29">
        <v>0.0874</v>
      </c>
      <c r="H31" s="29">
        <v>0.0369</v>
      </c>
      <c r="I31" s="29">
        <v>0.0158</v>
      </c>
      <c r="J31" s="29">
        <v>3.5875</v>
      </c>
      <c r="K31" s="29">
        <v>0.0785</v>
      </c>
      <c r="L31" s="29"/>
      <c r="M31" s="30"/>
      <c r="N31" s="50"/>
      <c r="O31" s="30">
        <v>0.7178</v>
      </c>
      <c r="P31" s="32">
        <v>8019.551</v>
      </c>
      <c r="Q31" s="32">
        <v>11516.14</v>
      </c>
      <c r="R31" s="33">
        <f t="shared" si="1"/>
        <v>33.554606694560675</v>
      </c>
      <c r="S31" s="33">
        <f t="shared" si="1"/>
        <v>48.18468619246862</v>
      </c>
      <c r="T31" s="33"/>
      <c r="U31" s="35"/>
      <c r="V31" s="27"/>
      <c r="W31" s="4">
        <f t="shared" si="0"/>
        <v>100.00000000000001</v>
      </c>
      <c r="X31" s="15" t="str">
        <f t="shared" si="3"/>
        <v>ОК</v>
      </c>
      <c r="Y31"/>
    </row>
    <row r="32" spans="2:25" ht="12.75" customHeight="1">
      <c r="B32" s="36">
        <f t="shared" si="2"/>
        <v>19</v>
      </c>
      <c r="C32" s="29">
        <v>91.0052</v>
      </c>
      <c r="D32" s="29">
        <v>3.4886</v>
      </c>
      <c r="E32" s="29">
        <v>0.6137</v>
      </c>
      <c r="F32" s="29">
        <v>0.1597</v>
      </c>
      <c r="G32" s="29">
        <v>0.2684</v>
      </c>
      <c r="H32" s="29">
        <v>0.0994</v>
      </c>
      <c r="I32" s="29">
        <v>0.0259</v>
      </c>
      <c r="J32" s="29">
        <v>3.7602</v>
      </c>
      <c r="K32" s="29">
        <v>0.5788</v>
      </c>
      <c r="L32" s="29"/>
      <c r="M32" s="30"/>
      <c r="N32" s="31"/>
      <c r="O32" s="30">
        <v>0.732</v>
      </c>
      <c r="P32" s="32">
        <v>8043.95</v>
      </c>
      <c r="Q32" s="32">
        <v>11436.56</v>
      </c>
      <c r="R32" s="33">
        <f t="shared" si="1"/>
        <v>33.65669456066946</v>
      </c>
      <c r="S32" s="33">
        <f t="shared" si="1"/>
        <v>47.851715481171546</v>
      </c>
      <c r="T32" s="33"/>
      <c r="U32" s="35"/>
      <c r="V32" s="35"/>
      <c r="W32" s="4">
        <f t="shared" si="0"/>
        <v>99.9999</v>
      </c>
      <c r="X32" s="15" t="str">
        <f t="shared" si="3"/>
        <v> </v>
      </c>
      <c r="Y32"/>
    </row>
    <row r="33" spans="2:25" ht="12.75" customHeight="1">
      <c r="B33" s="36">
        <f t="shared" si="2"/>
        <v>20</v>
      </c>
      <c r="C33" s="29">
        <v>93.0322</v>
      </c>
      <c r="D33" s="29">
        <v>3.8647</v>
      </c>
      <c r="E33" s="29">
        <v>0.6191</v>
      </c>
      <c r="F33" s="29">
        <v>0.176</v>
      </c>
      <c r="G33" s="29">
        <v>0.2909</v>
      </c>
      <c r="H33" s="29">
        <v>0.1402</v>
      </c>
      <c r="I33" s="29">
        <v>0.0819</v>
      </c>
      <c r="J33" s="29">
        <v>1.4767</v>
      </c>
      <c r="K33" s="29">
        <v>0.3184</v>
      </c>
      <c r="L33" s="29"/>
      <c r="M33" s="30"/>
      <c r="N33" s="31"/>
      <c r="O33" s="30">
        <v>0.7231</v>
      </c>
      <c r="P33" s="32">
        <v>8306.283</v>
      </c>
      <c r="Q33" s="32">
        <v>11878.5</v>
      </c>
      <c r="R33" s="33">
        <f t="shared" si="1"/>
        <v>34.75432217573222</v>
      </c>
      <c r="S33" s="33">
        <f t="shared" si="1"/>
        <v>49.70083682008369</v>
      </c>
      <c r="T33" s="33"/>
      <c r="U33" s="35"/>
      <c r="V33" s="35"/>
      <c r="W33" s="4">
        <f t="shared" si="0"/>
        <v>100.00009999999999</v>
      </c>
      <c r="X33" s="15" t="str">
        <f t="shared" si="3"/>
        <v> </v>
      </c>
      <c r="Y33"/>
    </row>
    <row r="34" spans="2:25" ht="12.75" customHeight="1">
      <c r="B34" s="34">
        <f t="shared" si="2"/>
        <v>21</v>
      </c>
      <c r="C34" s="29">
        <v>93.0169</v>
      </c>
      <c r="D34" s="29">
        <v>4.057</v>
      </c>
      <c r="E34" s="29">
        <v>0.6167</v>
      </c>
      <c r="F34" s="29">
        <v>0.1334</v>
      </c>
      <c r="G34" s="29">
        <v>0.223</v>
      </c>
      <c r="H34" s="29">
        <v>0.1127</v>
      </c>
      <c r="I34" s="29">
        <v>0.0915</v>
      </c>
      <c r="J34" s="29">
        <v>1.4918</v>
      </c>
      <c r="K34" s="29">
        <v>0.2571</v>
      </c>
      <c r="L34" s="29">
        <v>0.01</v>
      </c>
      <c r="M34" s="30"/>
      <c r="N34" s="35"/>
      <c r="O34" s="30">
        <v>0.7213</v>
      </c>
      <c r="P34" s="32">
        <v>8297.403</v>
      </c>
      <c r="Q34" s="32">
        <v>11881.08</v>
      </c>
      <c r="R34" s="33">
        <f t="shared" si="1"/>
        <v>34.71716736401674</v>
      </c>
      <c r="S34" s="33">
        <f t="shared" si="1"/>
        <v>49.71163179916318</v>
      </c>
      <c r="T34" s="46" t="s">
        <v>36</v>
      </c>
      <c r="U34" s="47">
        <v>0.006</v>
      </c>
      <c r="V34" s="48">
        <v>0.0001</v>
      </c>
      <c r="W34" s="4">
        <f t="shared" si="0"/>
        <v>100.0101</v>
      </c>
      <c r="X34" s="15" t="str">
        <f t="shared" si="3"/>
        <v> </v>
      </c>
      <c r="Y34"/>
    </row>
    <row r="35" spans="2:25" ht="12.75" customHeight="1">
      <c r="B35" s="36">
        <f t="shared" si="2"/>
        <v>22</v>
      </c>
      <c r="C35" s="29">
        <v>92.9817</v>
      </c>
      <c r="D35" s="29">
        <v>4.0968</v>
      </c>
      <c r="E35" s="29">
        <v>0.6248</v>
      </c>
      <c r="F35" s="29">
        <v>0.1287</v>
      </c>
      <c r="G35" s="29">
        <v>0.2147</v>
      </c>
      <c r="H35" s="29">
        <v>0.1092</v>
      </c>
      <c r="I35" s="29">
        <v>0.1025</v>
      </c>
      <c r="J35" s="29">
        <v>1.4925</v>
      </c>
      <c r="K35" s="29">
        <v>0.2491</v>
      </c>
      <c r="L35" s="29"/>
      <c r="M35" s="30"/>
      <c r="N35" s="30"/>
      <c r="O35" s="30">
        <v>0.7215</v>
      </c>
      <c r="P35" s="32">
        <v>8301.612</v>
      </c>
      <c r="Q35" s="32">
        <v>11884.85</v>
      </c>
      <c r="R35" s="33">
        <f t="shared" si="1"/>
        <v>34.73477824267782</v>
      </c>
      <c r="S35" s="33">
        <f t="shared" si="1"/>
        <v>49.727405857740585</v>
      </c>
      <c r="T35" s="33"/>
      <c r="U35" s="35"/>
      <c r="V35" s="35"/>
      <c r="W35" s="4">
        <f t="shared" si="0"/>
        <v>100</v>
      </c>
      <c r="X35" s="15" t="str">
        <f t="shared" si="3"/>
        <v>ОК</v>
      </c>
      <c r="Y35"/>
    </row>
    <row r="36" spans="2:25" ht="12.75" customHeight="1">
      <c r="B36" s="34">
        <f t="shared" si="2"/>
        <v>23</v>
      </c>
      <c r="C36" s="29">
        <v>93.0442</v>
      </c>
      <c r="D36" s="29">
        <v>4.1129</v>
      </c>
      <c r="E36" s="29">
        <v>0.6271</v>
      </c>
      <c r="F36" s="29">
        <v>0.1263</v>
      </c>
      <c r="G36" s="29">
        <v>0.2131</v>
      </c>
      <c r="H36" s="29">
        <v>0.1058</v>
      </c>
      <c r="I36" s="29">
        <v>0.1103</v>
      </c>
      <c r="J36" s="29">
        <v>1.472</v>
      </c>
      <c r="K36" s="29">
        <v>0.1883</v>
      </c>
      <c r="L36" s="29"/>
      <c r="M36" s="30"/>
      <c r="N36" s="31"/>
      <c r="O36" s="30">
        <v>0.7209</v>
      </c>
      <c r="P36" s="32">
        <v>8310.242</v>
      </c>
      <c r="Q36" s="32">
        <v>11902.16</v>
      </c>
      <c r="R36" s="33">
        <f t="shared" si="1"/>
        <v>34.77088702928871</v>
      </c>
      <c r="S36" s="33">
        <f t="shared" si="1"/>
        <v>49.799832635983265</v>
      </c>
      <c r="T36" s="33"/>
      <c r="U36" s="35"/>
      <c r="V36" s="27"/>
      <c r="W36" s="4">
        <f t="shared" si="0"/>
        <v>99.99999999999999</v>
      </c>
      <c r="X36" s="15" t="str">
        <f t="shared" si="3"/>
        <v>ОК</v>
      </c>
      <c r="Y36"/>
    </row>
    <row r="37" spans="2:25" ht="12.75" customHeight="1">
      <c r="B37" s="51">
        <f t="shared" si="2"/>
        <v>24</v>
      </c>
      <c r="C37" s="29">
        <v>93.0334</v>
      </c>
      <c r="D37" s="29">
        <v>4.0997</v>
      </c>
      <c r="E37" s="29">
        <v>0.6126</v>
      </c>
      <c r="F37" s="29">
        <v>0.126</v>
      </c>
      <c r="G37" s="29">
        <v>0.2126</v>
      </c>
      <c r="H37" s="29">
        <v>0.1057</v>
      </c>
      <c r="I37" s="29">
        <v>0.1159</v>
      </c>
      <c r="J37" s="29">
        <v>1.4695</v>
      </c>
      <c r="K37" s="29">
        <v>0.2245</v>
      </c>
      <c r="L37" s="29"/>
      <c r="M37" s="30"/>
      <c r="N37" s="31"/>
      <c r="O37" s="30">
        <v>0.7212</v>
      </c>
      <c r="P37" s="32">
        <v>8306.498</v>
      </c>
      <c r="Q37" s="32">
        <v>11894.26</v>
      </c>
      <c r="R37" s="33">
        <f t="shared" si="1"/>
        <v>34.755221757322175</v>
      </c>
      <c r="S37" s="33">
        <f t="shared" si="1"/>
        <v>49.76677824267783</v>
      </c>
      <c r="T37" s="33"/>
      <c r="U37" s="35"/>
      <c r="V37" s="35"/>
      <c r="W37" s="4">
        <f t="shared" si="0"/>
        <v>99.9999</v>
      </c>
      <c r="X37" s="15" t="str">
        <f t="shared" si="3"/>
        <v> </v>
      </c>
      <c r="Y37"/>
    </row>
    <row r="38" spans="2:25" ht="12.75" customHeight="1">
      <c r="B38" s="28">
        <f t="shared" si="2"/>
        <v>25</v>
      </c>
      <c r="C38" s="29">
        <v>93.0458</v>
      </c>
      <c r="D38" s="29">
        <v>4.0701</v>
      </c>
      <c r="E38" s="29">
        <v>0.6151</v>
      </c>
      <c r="F38" s="29">
        <v>0.1245</v>
      </c>
      <c r="G38" s="29">
        <v>0.2106</v>
      </c>
      <c r="H38" s="29">
        <v>0.1038</v>
      </c>
      <c r="I38" s="29">
        <v>0.1191</v>
      </c>
      <c r="J38" s="29">
        <v>1.4625</v>
      </c>
      <c r="K38" s="29">
        <v>0.2484</v>
      </c>
      <c r="L38" s="29"/>
      <c r="M38" s="30"/>
      <c r="N38" s="31"/>
      <c r="O38" s="30">
        <v>0.7213</v>
      </c>
      <c r="P38" s="32">
        <v>8303.495</v>
      </c>
      <c r="Q38" s="32">
        <v>11889.31</v>
      </c>
      <c r="R38" s="33">
        <f t="shared" si="1"/>
        <v>34.7426569037657</v>
      </c>
      <c r="S38" s="33">
        <f t="shared" si="1"/>
        <v>49.7460669456067</v>
      </c>
      <c r="T38" s="33"/>
      <c r="U38" s="35"/>
      <c r="V38" s="35"/>
      <c r="W38" s="4">
        <f t="shared" si="0"/>
        <v>99.99990000000001</v>
      </c>
      <c r="X38" s="15" t="str">
        <f t="shared" si="3"/>
        <v> </v>
      </c>
      <c r="Y38"/>
    </row>
    <row r="39" spans="2:25" ht="12.75" customHeight="1">
      <c r="B39" s="36">
        <f t="shared" si="2"/>
        <v>26</v>
      </c>
      <c r="C39" s="29">
        <v>92.9543</v>
      </c>
      <c r="D39" s="29">
        <v>4.0755</v>
      </c>
      <c r="E39" s="29">
        <v>0.6179</v>
      </c>
      <c r="F39" s="29">
        <v>0.1266</v>
      </c>
      <c r="G39" s="29">
        <v>0.2135</v>
      </c>
      <c r="H39" s="29">
        <v>0.1057</v>
      </c>
      <c r="I39" s="29">
        <v>0.1202</v>
      </c>
      <c r="J39" s="29">
        <v>1.5089</v>
      </c>
      <c r="K39" s="29">
        <v>0.2775</v>
      </c>
      <c r="L39" s="29"/>
      <c r="M39" s="30"/>
      <c r="N39" s="31"/>
      <c r="O39" s="30">
        <v>0.7221</v>
      </c>
      <c r="P39" s="32">
        <v>8299.839</v>
      </c>
      <c r="Q39" s="32">
        <v>11877.39</v>
      </c>
      <c r="R39" s="33">
        <f t="shared" si="1"/>
        <v>34.72735983263598</v>
      </c>
      <c r="S39" s="33">
        <f t="shared" si="1"/>
        <v>49.696192468619245</v>
      </c>
      <c r="T39" s="33"/>
      <c r="U39" s="35"/>
      <c r="V39" s="35"/>
      <c r="W39" s="4">
        <f t="shared" si="0"/>
        <v>100.0001</v>
      </c>
      <c r="X39" s="15" t="str">
        <f t="shared" si="3"/>
        <v> </v>
      </c>
      <c r="Y39"/>
    </row>
    <row r="40" spans="2:25" ht="12.75" customHeight="1">
      <c r="B40" s="34">
        <f t="shared" si="2"/>
        <v>27</v>
      </c>
      <c r="C40" s="29">
        <v>92.9343</v>
      </c>
      <c r="D40" s="29">
        <v>4.0834</v>
      </c>
      <c r="E40" s="29">
        <v>0.6269</v>
      </c>
      <c r="F40" s="29">
        <v>0.1271</v>
      </c>
      <c r="G40" s="29">
        <v>0.2144</v>
      </c>
      <c r="H40" s="29">
        <v>0.1067</v>
      </c>
      <c r="I40" s="29">
        <v>0.121</v>
      </c>
      <c r="J40" s="29">
        <v>1.5064</v>
      </c>
      <c r="K40" s="29">
        <v>0.2799</v>
      </c>
      <c r="L40" s="29"/>
      <c r="M40" s="30"/>
      <c r="N40" s="31"/>
      <c r="O40" s="30">
        <v>0.7224</v>
      </c>
      <c r="P40" s="32">
        <v>8302.203</v>
      </c>
      <c r="Q40" s="32">
        <v>11878.7</v>
      </c>
      <c r="R40" s="33">
        <f t="shared" si="1"/>
        <v>34.73725104602511</v>
      </c>
      <c r="S40" s="33">
        <f t="shared" si="1"/>
        <v>49.70167364016737</v>
      </c>
      <c r="T40" s="33"/>
      <c r="U40" s="49"/>
      <c r="V40" s="49"/>
      <c r="W40" s="4">
        <f t="shared" si="0"/>
        <v>100.00009999999999</v>
      </c>
      <c r="X40" s="15" t="str">
        <f t="shared" si="3"/>
        <v> </v>
      </c>
      <c r="Y40"/>
    </row>
    <row r="41" spans="2:25" ht="12.75" customHeight="1">
      <c r="B41" s="28">
        <f t="shared" si="2"/>
        <v>28</v>
      </c>
      <c r="C41" s="29">
        <v>92.9331</v>
      </c>
      <c r="D41" s="29">
        <v>4.0994</v>
      </c>
      <c r="E41" s="29">
        <v>0.615</v>
      </c>
      <c r="F41" s="29">
        <v>0.1283</v>
      </c>
      <c r="G41" s="29">
        <v>0.2162</v>
      </c>
      <c r="H41" s="29">
        <v>0.1071</v>
      </c>
      <c r="I41" s="29">
        <v>0.1223</v>
      </c>
      <c r="J41" s="29">
        <v>1.4918</v>
      </c>
      <c r="K41" s="29">
        <v>0.2868</v>
      </c>
      <c r="L41" s="29"/>
      <c r="M41" s="30"/>
      <c r="N41" s="31"/>
      <c r="O41" s="30">
        <v>0.7224</v>
      </c>
      <c r="P41" s="32">
        <v>8303.439</v>
      </c>
      <c r="Q41" s="32">
        <v>11879.91</v>
      </c>
      <c r="R41" s="33">
        <f t="shared" si="1"/>
        <v>34.74242259414226</v>
      </c>
      <c r="S41" s="33">
        <f t="shared" si="1"/>
        <v>49.70673640167364</v>
      </c>
      <c r="T41" s="33"/>
      <c r="U41" s="52"/>
      <c r="V41" s="52"/>
      <c r="W41" s="4">
        <f t="shared" si="0"/>
        <v>99.99999999999999</v>
      </c>
      <c r="X41" s="15" t="str">
        <f t="shared" si="3"/>
        <v>ОК</v>
      </c>
      <c r="Y41"/>
    </row>
    <row r="42" spans="2:25" ht="12.75" customHeight="1">
      <c r="B42" s="53">
        <v>29</v>
      </c>
      <c r="C42" s="54">
        <v>92.9602</v>
      </c>
      <c r="D42" s="54">
        <v>4.0949</v>
      </c>
      <c r="E42" s="54">
        <v>0.609</v>
      </c>
      <c r="F42" s="54">
        <v>0.1261</v>
      </c>
      <c r="G42" s="54">
        <v>0.2123</v>
      </c>
      <c r="H42" s="54">
        <v>0.1059</v>
      </c>
      <c r="I42" s="54">
        <v>0.1256</v>
      </c>
      <c r="J42" s="54">
        <v>1.4827</v>
      </c>
      <c r="K42" s="54">
        <v>0.2834</v>
      </c>
      <c r="L42" s="54"/>
      <c r="M42" s="55"/>
      <c r="N42" s="56"/>
      <c r="O42" s="55">
        <v>0.7222</v>
      </c>
      <c r="P42" s="57">
        <v>8302.996</v>
      </c>
      <c r="Q42" s="57">
        <v>11881.18</v>
      </c>
      <c r="R42" s="33">
        <f>P42/0.239/1000</f>
        <v>34.740569037656904</v>
      </c>
      <c r="S42" s="33">
        <f>Q42/0.239/1000</f>
        <v>49.712050209205024</v>
      </c>
      <c r="T42" s="33"/>
      <c r="U42" s="52"/>
      <c r="V42" s="52"/>
      <c r="W42" s="4">
        <f t="shared" si="0"/>
        <v>100.00009999999999</v>
      </c>
      <c r="X42" s="15" t="str">
        <f t="shared" si="3"/>
        <v> </v>
      </c>
      <c r="Y42"/>
    </row>
    <row r="43" spans="2:25" ht="12.75" customHeight="1">
      <c r="B43" s="28">
        <v>30</v>
      </c>
      <c r="C43" s="54">
        <v>92.9881</v>
      </c>
      <c r="D43" s="54">
        <v>4.0617</v>
      </c>
      <c r="E43" s="54">
        <v>0.6111</v>
      </c>
      <c r="F43" s="54">
        <v>0.1226</v>
      </c>
      <c r="G43" s="54">
        <v>0.2081</v>
      </c>
      <c r="H43" s="54">
        <v>0.1047</v>
      </c>
      <c r="I43" s="54">
        <v>0.1213</v>
      </c>
      <c r="J43" s="54">
        <v>1.4813</v>
      </c>
      <c r="K43" s="54">
        <v>0.3011</v>
      </c>
      <c r="L43" s="54"/>
      <c r="M43" s="55"/>
      <c r="N43" s="56"/>
      <c r="O43" s="55">
        <v>0.7219</v>
      </c>
      <c r="P43" s="57">
        <v>8296.822</v>
      </c>
      <c r="Q43" s="57">
        <v>11874.71</v>
      </c>
      <c r="R43" s="33">
        <f>P43/0.239/1000</f>
        <v>34.71473640167364</v>
      </c>
      <c r="S43" s="33">
        <f>Q43/0.239/1000</f>
        <v>49.68497907949791</v>
      </c>
      <c r="T43" s="33"/>
      <c r="U43" s="52"/>
      <c r="V43" s="52"/>
      <c r="W43" s="4">
        <f t="shared" si="0"/>
        <v>100.00000000000001</v>
      </c>
      <c r="X43" s="15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4"/>
      <c r="X45" s="5"/>
      <c r="Y45"/>
    </row>
    <row r="46" spans="3:4" ht="12.75">
      <c r="C46" s="1"/>
      <c r="D46" s="1"/>
    </row>
    <row r="47" spans="3:22" ht="15">
      <c r="C47" s="12" t="s">
        <v>14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15</v>
      </c>
      <c r="Q47" s="12"/>
      <c r="R47" s="12"/>
      <c r="S47" s="12"/>
      <c r="T47" s="58"/>
      <c r="U47" s="59"/>
      <c r="V47" s="59"/>
    </row>
    <row r="48" spans="3:22" ht="12.75">
      <c r="C48" s="1"/>
      <c r="D48" s="1" t="s">
        <v>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60" t="s">
        <v>7</v>
      </c>
      <c r="Q48" s="60"/>
      <c r="R48" s="1"/>
      <c r="S48" s="1"/>
      <c r="T48" s="2"/>
      <c r="U48" s="2" t="s">
        <v>0</v>
      </c>
      <c r="V48" s="1"/>
    </row>
    <row r="49" spans="3:22" ht="18" customHeight="1">
      <c r="C49" s="12" t="s">
        <v>16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17</v>
      </c>
      <c r="Q49" s="12"/>
      <c r="R49" s="12"/>
      <c r="S49" s="12"/>
      <c r="T49" s="12"/>
      <c r="U49" s="59"/>
      <c r="V49" s="59"/>
    </row>
    <row r="50" spans="3:22" ht="12.75">
      <c r="C50" s="1"/>
      <c r="D50" s="1" t="s">
        <v>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7</v>
      </c>
      <c r="Q50" s="2"/>
      <c r="R50" s="1"/>
      <c r="S50" s="1"/>
      <c r="T50" s="2"/>
      <c r="U50" s="2" t="s">
        <v>0</v>
      </c>
      <c r="V50" s="1"/>
    </row>
    <row r="54" spans="3:10" ht="12.75">
      <c r="C54" s="20"/>
      <c r="D54" s="16" t="s">
        <v>11</v>
      </c>
      <c r="E54" s="16"/>
      <c r="F54" s="16"/>
      <c r="G54" s="16"/>
      <c r="H54" s="16"/>
      <c r="I54" s="16"/>
      <c r="J54" s="1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2016-05-06T05:13:42Z</cp:lastPrinted>
  <dcterms:created xsi:type="dcterms:W3CDTF">2010-01-29T08:37:16Z</dcterms:created>
  <dcterms:modified xsi:type="dcterms:W3CDTF">2016-05-10T09:50:47Z</dcterms:modified>
  <cp:category/>
  <cp:version/>
  <cp:contentType/>
  <cp:contentStatus/>
</cp:coreProperties>
</file>